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055"/>
  </bookViews>
  <sheets>
    <sheet name="Table1" sheetId="1" r:id="rId1"/>
  </sheets>
  <calcPr calcId="162913"/>
</workbook>
</file>

<file path=xl/calcChain.xml><?xml version="1.0" encoding="utf-8"?>
<calcChain xmlns="http://schemas.openxmlformats.org/spreadsheetml/2006/main">
  <c r="BE42" i="1" l="1"/>
  <c r="BG42" i="1"/>
  <c r="BI42" i="1"/>
  <c r="BO40" i="1"/>
  <c r="BN33" i="1"/>
  <c r="BI13" i="1"/>
  <c r="BE13" i="1"/>
  <c r="BX30" i="1" l="1"/>
  <c r="BX21" i="1"/>
  <c r="BW43" i="1"/>
  <c r="BW42" i="1" s="1"/>
  <c r="BW18" i="1"/>
  <c r="BV45" i="1"/>
  <c r="BV44" i="1" s="1"/>
  <c r="BV38" i="1"/>
  <c r="BV33" i="1"/>
  <c r="BV25" i="1"/>
  <c r="BV21" i="1"/>
  <c r="BV19" i="1"/>
  <c r="BV13" i="1"/>
  <c r="BU50" i="1"/>
  <c r="BU40" i="1"/>
  <c r="BU36" i="1"/>
  <c r="BU28" i="1"/>
  <c r="BU23" i="1"/>
  <c r="BU19" i="1"/>
  <c r="BT24" i="1"/>
  <c r="BS55" i="1"/>
  <c r="BX55" i="1" s="1"/>
  <c r="BS54" i="1"/>
  <c r="BS53" i="1" s="1"/>
  <c r="BS50" i="1"/>
  <c r="BX50" i="1" s="1"/>
  <c r="BS48" i="1"/>
  <c r="BX48" i="1" s="1"/>
  <c r="BX47" i="1" s="1"/>
  <c r="BS45" i="1"/>
  <c r="BX45" i="1" s="1"/>
  <c r="BX44" i="1" s="1"/>
  <c r="BS43" i="1"/>
  <c r="BS42" i="1" s="1"/>
  <c r="BS40" i="1"/>
  <c r="BX40" i="1" s="1"/>
  <c r="BS39" i="1"/>
  <c r="BX39" i="1" s="1"/>
  <c r="BS38" i="1"/>
  <c r="BX38" i="1" s="1"/>
  <c r="BS37" i="1"/>
  <c r="BX37" i="1" s="1"/>
  <c r="BS36" i="1"/>
  <c r="BX36" i="1" s="1"/>
  <c r="BS34" i="1"/>
  <c r="BX34" i="1" s="1"/>
  <c r="BS33" i="1"/>
  <c r="BX33" i="1" s="1"/>
  <c r="BS31" i="1"/>
  <c r="BX31" i="1" s="1"/>
  <c r="BS30" i="1"/>
  <c r="BS29" i="1"/>
  <c r="BX29" i="1" s="1"/>
  <c r="BS28" i="1"/>
  <c r="BX28" i="1" s="1"/>
  <c r="BS26" i="1"/>
  <c r="BX26" i="1" s="1"/>
  <c r="BS25" i="1"/>
  <c r="BX25" i="1" s="1"/>
  <c r="BS24" i="1"/>
  <c r="BX24" i="1" s="1"/>
  <c r="BS23" i="1"/>
  <c r="BX23" i="1" s="1"/>
  <c r="BS22" i="1"/>
  <c r="BX22" i="1" s="1"/>
  <c r="BS21" i="1"/>
  <c r="BS20" i="1"/>
  <c r="BX20" i="1" s="1"/>
  <c r="BS19" i="1"/>
  <c r="BX19" i="1" s="1"/>
  <c r="BS18" i="1"/>
  <c r="BX18" i="1" s="1"/>
  <c r="BS17" i="1"/>
  <c r="BX17" i="1" s="1"/>
  <c r="BS16" i="1"/>
  <c r="BX16" i="1" s="1"/>
  <c r="BS15" i="1"/>
  <c r="BS14" i="1"/>
  <c r="BX14" i="1" s="1"/>
  <c r="BS13" i="1"/>
  <c r="BX13" i="1" s="1"/>
  <c r="BR55" i="1"/>
  <c r="BW55" i="1" s="1"/>
  <c r="BR54" i="1"/>
  <c r="BR50" i="1"/>
  <c r="BR49" i="1" s="1"/>
  <c r="BR48" i="1"/>
  <c r="BW48" i="1" s="1"/>
  <c r="BW47" i="1" s="1"/>
  <c r="BR45" i="1"/>
  <c r="BR43" i="1"/>
  <c r="BR40" i="1"/>
  <c r="BW40" i="1" s="1"/>
  <c r="BR39" i="1"/>
  <c r="BW39" i="1" s="1"/>
  <c r="BR38" i="1"/>
  <c r="BW38" i="1" s="1"/>
  <c r="BR37" i="1"/>
  <c r="BR36" i="1"/>
  <c r="BW36" i="1" s="1"/>
  <c r="BR34" i="1"/>
  <c r="BW34" i="1" s="1"/>
  <c r="BR33" i="1"/>
  <c r="BW33" i="1" s="1"/>
  <c r="BR31" i="1"/>
  <c r="BW31" i="1" s="1"/>
  <c r="BR30" i="1"/>
  <c r="BW30" i="1" s="1"/>
  <c r="BR29" i="1"/>
  <c r="BW29" i="1" s="1"/>
  <c r="BR28" i="1"/>
  <c r="BW28" i="1" s="1"/>
  <c r="BR26" i="1"/>
  <c r="BW26" i="1" s="1"/>
  <c r="BR25" i="1"/>
  <c r="BW25" i="1" s="1"/>
  <c r="BR24" i="1"/>
  <c r="BW24" i="1" s="1"/>
  <c r="BR23" i="1"/>
  <c r="BW23" i="1" s="1"/>
  <c r="BR22" i="1"/>
  <c r="BW22" i="1" s="1"/>
  <c r="BR21" i="1"/>
  <c r="BW21" i="1" s="1"/>
  <c r="BR20" i="1"/>
  <c r="BW20" i="1" s="1"/>
  <c r="BR19" i="1"/>
  <c r="BW19" i="1" s="1"/>
  <c r="BR18" i="1"/>
  <c r="BR17" i="1"/>
  <c r="BW17" i="1" s="1"/>
  <c r="BR16" i="1"/>
  <c r="BW16" i="1" s="1"/>
  <c r="BR15" i="1"/>
  <c r="BW15" i="1" s="1"/>
  <c r="BR14" i="1"/>
  <c r="BW14" i="1" s="1"/>
  <c r="BR13" i="1"/>
  <c r="BR12" i="1" s="1"/>
  <c r="BQ55" i="1"/>
  <c r="BV55" i="1" s="1"/>
  <c r="BQ54" i="1"/>
  <c r="BQ53" i="1" s="1"/>
  <c r="BQ50" i="1"/>
  <c r="BV50" i="1" s="1"/>
  <c r="BV49" i="1" s="1"/>
  <c r="BQ48" i="1"/>
  <c r="BQ47" i="1" s="1"/>
  <c r="BQ45" i="1"/>
  <c r="BQ43" i="1"/>
  <c r="BV43" i="1" s="1"/>
  <c r="BV42" i="1" s="1"/>
  <c r="BV41" i="1" s="1"/>
  <c r="BQ40" i="1"/>
  <c r="BV40" i="1" s="1"/>
  <c r="BQ39" i="1"/>
  <c r="BV39" i="1" s="1"/>
  <c r="BQ38" i="1"/>
  <c r="BQ37" i="1"/>
  <c r="BV37" i="1" s="1"/>
  <c r="BV35" i="1" s="1"/>
  <c r="BQ36" i="1"/>
  <c r="BV36" i="1" s="1"/>
  <c r="BQ34" i="1"/>
  <c r="BV34" i="1" s="1"/>
  <c r="BQ33" i="1"/>
  <c r="BQ31" i="1"/>
  <c r="BV31" i="1" s="1"/>
  <c r="BQ30" i="1"/>
  <c r="BV30" i="1" s="1"/>
  <c r="BQ29" i="1"/>
  <c r="BV29" i="1" s="1"/>
  <c r="BQ28" i="1"/>
  <c r="BQ26" i="1"/>
  <c r="BV26" i="1" s="1"/>
  <c r="BQ25" i="1"/>
  <c r="BQ24" i="1"/>
  <c r="BV24" i="1" s="1"/>
  <c r="BQ23" i="1"/>
  <c r="BV23" i="1" s="1"/>
  <c r="BQ22" i="1"/>
  <c r="BV22" i="1" s="1"/>
  <c r="BQ21" i="1"/>
  <c r="BQ20" i="1"/>
  <c r="BV20" i="1" s="1"/>
  <c r="BQ19" i="1"/>
  <c r="BQ18" i="1"/>
  <c r="BV18" i="1" s="1"/>
  <c r="BQ17" i="1"/>
  <c r="BV17" i="1" s="1"/>
  <c r="BQ16" i="1"/>
  <c r="BV16" i="1" s="1"/>
  <c r="BQ15" i="1"/>
  <c r="BV15" i="1" s="1"/>
  <c r="BQ14" i="1"/>
  <c r="BV14" i="1" s="1"/>
  <c r="BQ13" i="1"/>
  <c r="BP55" i="1"/>
  <c r="BU55" i="1" s="1"/>
  <c r="BP54" i="1"/>
  <c r="BU54" i="1" s="1"/>
  <c r="BP50" i="1"/>
  <c r="BP48" i="1"/>
  <c r="BU48" i="1" s="1"/>
  <c r="BU47" i="1" s="1"/>
  <c r="BP45" i="1"/>
  <c r="BP44" i="1" s="1"/>
  <c r="BP43" i="1"/>
  <c r="BU43" i="1" s="1"/>
  <c r="BU42" i="1" s="1"/>
  <c r="BP40" i="1"/>
  <c r="BP39" i="1"/>
  <c r="BU39" i="1" s="1"/>
  <c r="BP38" i="1"/>
  <c r="BU38" i="1" s="1"/>
  <c r="BP37" i="1"/>
  <c r="BU37" i="1" s="1"/>
  <c r="BP36" i="1"/>
  <c r="BP34" i="1"/>
  <c r="BU34" i="1" s="1"/>
  <c r="BP33" i="1"/>
  <c r="BU33" i="1" s="1"/>
  <c r="BP31" i="1"/>
  <c r="BU31" i="1" s="1"/>
  <c r="BP30" i="1"/>
  <c r="BU30" i="1" s="1"/>
  <c r="BP29" i="1"/>
  <c r="BU29" i="1" s="1"/>
  <c r="BP28" i="1"/>
  <c r="BP26" i="1"/>
  <c r="BU26" i="1" s="1"/>
  <c r="BP25" i="1"/>
  <c r="BU25" i="1" s="1"/>
  <c r="BP24" i="1"/>
  <c r="BU24" i="1" s="1"/>
  <c r="BP23" i="1"/>
  <c r="BP22" i="1"/>
  <c r="BU22" i="1" s="1"/>
  <c r="BP21" i="1"/>
  <c r="BU21" i="1" s="1"/>
  <c r="BP20" i="1"/>
  <c r="BU20" i="1" s="1"/>
  <c r="BP19" i="1"/>
  <c r="BP18" i="1"/>
  <c r="BU18" i="1" s="1"/>
  <c r="BP17" i="1"/>
  <c r="BU17" i="1" s="1"/>
  <c r="BP16" i="1"/>
  <c r="BU16" i="1" s="1"/>
  <c r="BP15" i="1"/>
  <c r="BU15" i="1" s="1"/>
  <c r="BP14" i="1"/>
  <c r="BU14" i="1" s="1"/>
  <c r="BO55" i="1"/>
  <c r="BT55" i="1" s="1"/>
  <c r="BO54" i="1"/>
  <c r="BO50" i="1"/>
  <c r="BT50" i="1" s="1"/>
  <c r="BT49" i="1" s="1"/>
  <c r="BO48" i="1"/>
  <c r="BO47" i="1" s="1"/>
  <c r="BO45" i="1"/>
  <c r="BO44" i="1" s="1"/>
  <c r="BT40" i="1"/>
  <c r="BO39" i="1"/>
  <c r="BT39" i="1" s="1"/>
  <c r="BO38" i="1"/>
  <c r="BO37" i="1"/>
  <c r="BT37" i="1" s="1"/>
  <c r="BO36" i="1"/>
  <c r="BT36" i="1" s="1"/>
  <c r="BO34" i="1"/>
  <c r="BT34" i="1" s="1"/>
  <c r="BO33" i="1"/>
  <c r="BT33" i="1" s="1"/>
  <c r="BO31" i="1"/>
  <c r="BO30" i="1"/>
  <c r="BT30" i="1" s="1"/>
  <c r="BO29" i="1"/>
  <c r="BT29" i="1" s="1"/>
  <c r="BO28" i="1"/>
  <c r="BT28" i="1" s="1"/>
  <c r="BO26" i="1"/>
  <c r="BT26" i="1" s="1"/>
  <c r="BO25" i="1"/>
  <c r="BT25" i="1" s="1"/>
  <c r="BO24" i="1"/>
  <c r="BO23" i="1"/>
  <c r="BT23" i="1" s="1"/>
  <c r="BO22" i="1"/>
  <c r="BT22" i="1" s="1"/>
  <c r="BO21" i="1"/>
  <c r="BT21" i="1" s="1"/>
  <c r="BO20" i="1"/>
  <c r="BT20" i="1" s="1"/>
  <c r="BO19" i="1"/>
  <c r="BT19" i="1" s="1"/>
  <c r="BO18" i="1"/>
  <c r="BT18" i="1" s="1"/>
  <c r="BO17" i="1"/>
  <c r="BT17" i="1" s="1"/>
  <c r="BO16" i="1"/>
  <c r="BT16" i="1" s="1"/>
  <c r="BO15" i="1"/>
  <c r="BT15" i="1" s="1"/>
  <c r="BO14" i="1"/>
  <c r="BT14" i="1" s="1"/>
  <c r="BO13" i="1"/>
  <c r="BT13" i="1" s="1"/>
  <c r="BN55" i="1"/>
  <c r="BN54" i="1"/>
  <c r="BN50" i="1"/>
  <c r="BN49" i="1" s="1"/>
  <c r="BN48" i="1"/>
  <c r="BN45" i="1"/>
  <c r="BN44" i="1" s="1"/>
  <c r="BN43" i="1"/>
  <c r="BN42" i="1" s="1"/>
  <c r="BN40" i="1"/>
  <c r="BN39" i="1"/>
  <c r="BN38" i="1"/>
  <c r="BN37" i="1"/>
  <c r="BN36" i="1"/>
  <c r="BN34" i="1"/>
  <c r="BN31" i="1"/>
  <c r="BN30" i="1"/>
  <c r="BN29" i="1"/>
  <c r="BN28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M55" i="1"/>
  <c r="BM54" i="1"/>
  <c r="BM50" i="1"/>
  <c r="BM49" i="1" s="1"/>
  <c r="BM48" i="1"/>
  <c r="BM47" i="1" s="1"/>
  <c r="BM45" i="1"/>
  <c r="BM43" i="1"/>
  <c r="BM42" i="1" s="1"/>
  <c r="BM40" i="1"/>
  <c r="BM39" i="1"/>
  <c r="BM38" i="1"/>
  <c r="BM37" i="1"/>
  <c r="BM36" i="1"/>
  <c r="BM34" i="1"/>
  <c r="BM33" i="1"/>
  <c r="BM31" i="1"/>
  <c r="BM30" i="1"/>
  <c r="BM29" i="1"/>
  <c r="BM27" i="1" s="1"/>
  <c r="BM28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L55" i="1"/>
  <c r="BL53" i="1" s="1"/>
  <c r="BL54" i="1"/>
  <c r="BL50" i="1"/>
  <c r="BL49" i="1" s="1"/>
  <c r="BL48" i="1"/>
  <c r="BL45" i="1"/>
  <c r="BL44" i="1" s="1"/>
  <c r="BL43" i="1"/>
  <c r="BL42" i="1" s="1"/>
  <c r="BL40" i="1"/>
  <c r="BL39" i="1"/>
  <c r="BL38" i="1"/>
  <c r="BL37" i="1"/>
  <c r="BL36" i="1"/>
  <c r="BL34" i="1"/>
  <c r="BL33" i="1"/>
  <c r="BL31" i="1"/>
  <c r="BL30" i="1"/>
  <c r="BL29" i="1"/>
  <c r="BL28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K55" i="1"/>
  <c r="BK54" i="1"/>
  <c r="BK50" i="1"/>
  <c r="BK48" i="1"/>
  <c r="BK47" i="1" s="1"/>
  <c r="BK45" i="1"/>
  <c r="BK44" i="1" s="1"/>
  <c r="BK43" i="1"/>
  <c r="BK40" i="1"/>
  <c r="BK39" i="1"/>
  <c r="BK38" i="1"/>
  <c r="BK37" i="1"/>
  <c r="BK35" i="1" s="1"/>
  <c r="BK36" i="1"/>
  <c r="BK34" i="1"/>
  <c r="BK33" i="1"/>
  <c r="BK31" i="1"/>
  <c r="BK30" i="1"/>
  <c r="BK29" i="1"/>
  <c r="BK28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J45" i="1"/>
  <c r="BJ44" i="1" s="1"/>
  <c r="BJ13" i="1"/>
  <c r="BJ55" i="1"/>
  <c r="BJ54" i="1"/>
  <c r="BJ50" i="1"/>
  <c r="BJ49" i="1" s="1"/>
  <c r="BJ48" i="1"/>
  <c r="BJ47" i="1" s="1"/>
  <c r="BJ46" i="1" s="1"/>
  <c r="BJ30" i="1"/>
  <c r="BQ44" i="1"/>
  <c r="BM44" i="1"/>
  <c r="BS47" i="1"/>
  <c r="BN47" i="1"/>
  <c r="BN46" i="1" s="1"/>
  <c r="BL47" i="1"/>
  <c r="BX49" i="1"/>
  <c r="BU49" i="1"/>
  <c r="BS49" i="1"/>
  <c r="BP49" i="1"/>
  <c r="BO49" i="1"/>
  <c r="BK49" i="1"/>
  <c r="BR27" i="1"/>
  <c r="BR42" i="1"/>
  <c r="BP42" i="1"/>
  <c r="BK42" i="1"/>
  <c r="BJ40" i="1"/>
  <c r="BJ39" i="1"/>
  <c r="BJ38" i="1"/>
  <c r="BJ37" i="1"/>
  <c r="BJ36" i="1"/>
  <c r="BJ26" i="1"/>
  <c r="BP35" i="1"/>
  <c r="BJ34" i="1"/>
  <c r="BJ31" i="1"/>
  <c r="BJ28" i="1"/>
  <c r="BJ25" i="1"/>
  <c r="BJ24" i="1"/>
  <c r="BJ22" i="1"/>
  <c r="BJ21" i="1"/>
  <c r="BJ20" i="1"/>
  <c r="BJ19" i="1"/>
  <c r="BJ18" i="1"/>
  <c r="BJ17" i="1"/>
  <c r="BJ16" i="1"/>
  <c r="BJ15" i="1"/>
  <c r="BJ14" i="1"/>
  <c r="BP13" i="1"/>
  <c r="BU13" i="1" s="1"/>
  <c r="BL12" i="1"/>
  <c r="AF53" i="1"/>
  <c r="AF52" i="1" s="1"/>
  <c r="AF51" i="1" s="1"/>
  <c r="BI53" i="1"/>
  <c r="BI52" i="1" s="1"/>
  <c r="BI51" i="1" s="1"/>
  <c r="BH53" i="1"/>
  <c r="BH52" i="1" s="1"/>
  <c r="BH51" i="1" s="1"/>
  <c r="BG53" i="1"/>
  <c r="BG52" i="1" s="1"/>
  <c r="BG51" i="1" s="1"/>
  <c r="BF53" i="1"/>
  <c r="BF52" i="1" s="1"/>
  <c r="BF51" i="1" s="1"/>
  <c r="BE53" i="1"/>
  <c r="BE52" i="1" s="1"/>
  <c r="BE51" i="1" s="1"/>
  <c r="BD53" i="1"/>
  <c r="BD52" i="1" s="1"/>
  <c r="BD51" i="1" s="1"/>
  <c r="BC53" i="1"/>
  <c r="BC52" i="1" s="1"/>
  <c r="BC51" i="1" s="1"/>
  <c r="BB53" i="1"/>
  <c r="BB52" i="1" s="1"/>
  <c r="BB51" i="1" s="1"/>
  <c r="BA53" i="1"/>
  <c r="BA52" i="1" s="1"/>
  <c r="BA51" i="1" s="1"/>
  <c r="AZ53" i="1"/>
  <c r="AZ52" i="1" s="1"/>
  <c r="AZ51" i="1" s="1"/>
  <c r="AY53" i="1"/>
  <c r="AY52" i="1" s="1"/>
  <c r="AY51" i="1" s="1"/>
  <c r="AX53" i="1"/>
  <c r="AX52" i="1" s="1"/>
  <c r="AX51" i="1" s="1"/>
  <c r="AW53" i="1"/>
  <c r="AW52" i="1" s="1"/>
  <c r="AW51" i="1" s="1"/>
  <c r="AV53" i="1"/>
  <c r="AV52" i="1" s="1"/>
  <c r="AV51" i="1" s="1"/>
  <c r="AU53" i="1"/>
  <c r="AU52" i="1" s="1"/>
  <c r="AU51" i="1" s="1"/>
  <c r="AT53" i="1"/>
  <c r="AT52" i="1" s="1"/>
  <c r="AT51" i="1" s="1"/>
  <c r="BS51" i="1" s="1"/>
  <c r="BX51" i="1" s="1"/>
  <c r="AS53" i="1"/>
  <c r="AS52" i="1" s="1"/>
  <c r="AS51" i="1" s="1"/>
  <c r="BR51" i="1" s="1"/>
  <c r="BW51" i="1" s="1"/>
  <c r="AR53" i="1"/>
  <c r="AR52" i="1" s="1"/>
  <c r="AQ53" i="1"/>
  <c r="AQ52" i="1" s="1"/>
  <c r="AQ51" i="1" s="1"/>
  <c r="BP51" i="1" s="1"/>
  <c r="BU51" i="1" s="1"/>
  <c r="AP53" i="1"/>
  <c r="AP52" i="1" s="1"/>
  <c r="AP51" i="1" s="1"/>
  <c r="BO51" i="1" s="1"/>
  <c r="BT51" i="1" s="1"/>
  <c r="AO53" i="1"/>
  <c r="AO52" i="1" s="1"/>
  <c r="AO51" i="1" s="1"/>
  <c r="BN51" i="1" s="1"/>
  <c r="AN53" i="1"/>
  <c r="AN52" i="1" s="1"/>
  <c r="AN51" i="1" s="1"/>
  <c r="AM53" i="1"/>
  <c r="AM52" i="1" s="1"/>
  <c r="AM51" i="1" s="1"/>
  <c r="BM51" i="1" s="1"/>
  <c r="AL53" i="1"/>
  <c r="AL52" i="1" s="1"/>
  <c r="AL51" i="1" s="1"/>
  <c r="AK53" i="1"/>
  <c r="AK52" i="1" s="1"/>
  <c r="AK51" i="1" s="1"/>
  <c r="BL51" i="1" s="1"/>
  <c r="AJ53" i="1"/>
  <c r="AJ52" i="1" s="1"/>
  <c r="AJ51" i="1" s="1"/>
  <c r="AI53" i="1"/>
  <c r="AI52" i="1" s="1"/>
  <c r="AI51" i="1" s="1"/>
  <c r="BK51" i="1" s="1"/>
  <c r="AH53" i="1"/>
  <c r="AH52" i="1" s="1"/>
  <c r="AH51" i="1" s="1"/>
  <c r="AG53" i="1"/>
  <c r="AG52" i="1" s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BI47" i="1"/>
  <c r="BH47" i="1"/>
  <c r="BG47" i="1"/>
  <c r="BG46" i="1" s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BH42" i="1"/>
  <c r="BF42" i="1"/>
  <c r="BD42" i="1"/>
  <c r="BC42" i="1"/>
  <c r="BB42" i="1"/>
  <c r="BA42" i="1"/>
  <c r="AY42" i="1"/>
  <c r="AX42" i="1"/>
  <c r="AW42" i="1"/>
  <c r="AV42" i="1"/>
  <c r="AT42" i="1"/>
  <c r="AS42" i="1"/>
  <c r="AR42" i="1"/>
  <c r="AQ42" i="1"/>
  <c r="AO42" i="1"/>
  <c r="AN42" i="1"/>
  <c r="AM42" i="1"/>
  <c r="AL42" i="1"/>
  <c r="AK42" i="1"/>
  <c r="AK41" i="1" s="1"/>
  <c r="AJ42" i="1"/>
  <c r="AI42" i="1"/>
  <c r="AH42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BS32" i="1" s="1"/>
  <c r="BX32" i="1" s="1"/>
  <c r="AS32" i="1"/>
  <c r="BR32" i="1" s="1"/>
  <c r="BW32" i="1" s="1"/>
  <c r="AR32" i="1"/>
  <c r="BQ32" i="1" s="1"/>
  <c r="BV32" i="1" s="1"/>
  <c r="AQ32" i="1"/>
  <c r="BP32" i="1" s="1"/>
  <c r="BU32" i="1" s="1"/>
  <c r="AP32" i="1"/>
  <c r="BO32" i="1" s="1"/>
  <c r="BT32" i="1" s="1"/>
  <c r="AO32" i="1"/>
  <c r="BN32" i="1" s="1"/>
  <c r="AN32" i="1"/>
  <c r="AM32" i="1"/>
  <c r="BM32" i="1" s="1"/>
  <c r="AL32" i="1"/>
  <c r="AK32" i="1"/>
  <c r="BL32" i="1" s="1"/>
  <c r="AJ32" i="1"/>
  <c r="AI32" i="1"/>
  <c r="BK32" i="1" s="1"/>
  <c r="AH32" i="1"/>
  <c r="AG32" i="1"/>
  <c r="BJ32" i="1" s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F49" i="1"/>
  <c r="AF47" i="1"/>
  <c r="AF44" i="1"/>
  <c r="AF35" i="1"/>
  <c r="AF32" i="1"/>
  <c r="AZ42" i="1"/>
  <c r="AU42" i="1"/>
  <c r="AF42" i="1"/>
  <c r="AF12" i="1"/>
  <c r="BJ53" i="1" l="1"/>
  <c r="BS44" i="1"/>
  <c r="BS41" i="1" s="1"/>
  <c r="BN27" i="1"/>
  <c r="BK27" i="1"/>
  <c r="BW27" i="1"/>
  <c r="AH41" i="1"/>
  <c r="AL41" i="1"/>
  <c r="AV41" i="1"/>
  <c r="BQ42" i="1"/>
  <c r="BM35" i="1"/>
  <c r="BN52" i="1"/>
  <c r="BR53" i="1"/>
  <c r="BV48" i="1"/>
  <c r="BV47" i="1" s="1"/>
  <c r="BK52" i="1"/>
  <c r="BL35" i="1"/>
  <c r="BM52" i="1"/>
  <c r="BP52" i="1"/>
  <c r="BU52" i="1" s="1"/>
  <c r="BU35" i="1"/>
  <c r="BV54" i="1"/>
  <c r="BV53" i="1" s="1"/>
  <c r="AX41" i="1"/>
  <c r="BK53" i="1"/>
  <c r="BU53" i="1"/>
  <c r="BQ27" i="1"/>
  <c r="BO53" i="1"/>
  <c r="BN53" i="1"/>
  <c r="BX54" i="1"/>
  <c r="BX53" i="1" s="1"/>
  <c r="BS52" i="1"/>
  <c r="BX52" i="1" s="1"/>
  <c r="BP47" i="1"/>
  <c r="BP46" i="1" s="1"/>
  <c r="AO41" i="1"/>
  <c r="BN41" i="1"/>
  <c r="BX35" i="1"/>
  <c r="BO35" i="1"/>
  <c r="BX27" i="1"/>
  <c r="BO27" i="1"/>
  <c r="BM12" i="1"/>
  <c r="BM11" i="1" s="1"/>
  <c r="BN12" i="1"/>
  <c r="BS12" i="1"/>
  <c r="BU12" i="1"/>
  <c r="BU27" i="1"/>
  <c r="BL46" i="1"/>
  <c r="BM46" i="1"/>
  <c r="BV12" i="1"/>
  <c r="AG27" i="1"/>
  <c r="BJ29" i="1"/>
  <c r="AG42" i="1"/>
  <c r="AG41" i="1" s="1"/>
  <c r="BJ43" i="1"/>
  <c r="BJ42" i="1" s="1"/>
  <c r="BJ41" i="1" s="1"/>
  <c r="AR51" i="1"/>
  <c r="BQ51" i="1" s="1"/>
  <c r="BV51" i="1" s="1"/>
  <c r="BQ52" i="1"/>
  <c r="BV52" i="1" s="1"/>
  <c r="BR11" i="1"/>
  <c r="BT45" i="1"/>
  <c r="BT44" i="1" s="1"/>
  <c r="BT54" i="1"/>
  <c r="BT53" i="1" s="1"/>
  <c r="BX15" i="1"/>
  <c r="BX12" i="1" s="1"/>
  <c r="AP42" i="1"/>
  <c r="AP41" i="1" s="1"/>
  <c r="BO43" i="1"/>
  <c r="AG51" i="1"/>
  <c r="BJ51" i="1" s="1"/>
  <c r="BJ52" i="1"/>
  <c r="BQ35" i="1"/>
  <c r="BS27" i="1"/>
  <c r="BM41" i="1"/>
  <c r="BL27" i="1"/>
  <c r="BL11" i="1" s="1"/>
  <c r="BL41" i="1"/>
  <c r="BO46" i="1"/>
  <c r="BT31" i="1"/>
  <c r="BT27" i="1" s="1"/>
  <c r="BT38" i="1"/>
  <c r="BT35" i="1" s="1"/>
  <c r="BT48" i="1"/>
  <c r="BT47" i="1" s="1"/>
  <c r="BT46" i="1" s="1"/>
  <c r="BW13" i="1"/>
  <c r="BW54" i="1"/>
  <c r="BW53" i="1" s="1"/>
  <c r="AG12" i="1"/>
  <c r="BJ23" i="1"/>
  <c r="BJ12" i="1" s="1"/>
  <c r="AI41" i="1"/>
  <c r="AM41" i="1"/>
  <c r="BS35" i="1"/>
  <c r="BJ35" i="1"/>
  <c r="BP53" i="1"/>
  <c r="BQ49" i="1"/>
  <c r="BQ46" i="1" s="1"/>
  <c r="BR47" i="1"/>
  <c r="BR46" i="1" s="1"/>
  <c r="BJ27" i="1"/>
  <c r="BK46" i="1"/>
  <c r="BL52" i="1"/>
  <c r="BN35" i="1"/>
  <c r="BR35" i="1"/>
  <c r="BU45" i="1"/>
  <c r="BU44" i="1" s="1"/>
  <c r="BV28" i="1"/>
  <c r="BV27" i="1" s="1"/>
  <c r="BV11" i="1" s="1"/>
  <c r="BV10" i="1" s="1"/>
  <c r="BV57" i="1" s="1"/>
  <c r="BV56" i="1" s="1"/>
  <c r="BW37" i="1"/>
  <c r="BW35" i="1" s="1"/>
  <c r="BX43" i="1"/>
  <c r="BX42" i="1" s="1"/>
  <c r="BX41" i="1" s="1"/>
  <c r="AF27" i="1"/>
  <c r="AF11" i="1" s="1"/>
  <c r="AZ41" i="1"/>
  <c r="AJ41" i="1"/>
  <c r="AN41" i="1"/>
  <c r="BQ12" i="1"/>
  <c r="BP41" i="1"/>
  <c r="BK12" i="1"/>
  <c r="BK11" i="1" s="1"/>
  <c r="BM53" i="1"/>
  <c r="BO12" i="1"/>
  <c r="BO52" i="1"/>
  <c r="BT52" i="1" s="1"/>
  <c r="BP27" i="1"/>
  <c r="BW45" i="1"/>
  <c r="BW44" i="1" s="1"/>
  <c r="BR44" i="1"/>
  <c r="BR52" i="1"/>
  <c r="BW52" i="1" s="1"/>
  <c r="BW12" i="1"/>
  <c r="BW11" i="1" s="1"/>
  <c r="BW50" i="1"/>
  <c r="BW49" i="1" s="1"/>
  <c r="BW46" i="1" s="1"/>
  <c r="BS46" i="1"/>
  <c r="BX46" i="1"/>
  <c r="BW41" i="1"/>
  <c r="BV46" i="1"/>
  <c r="BU46" i="1"/>
  <c r="BU41" i="1"/>
  <c r="BT12" i="1"/>
  <c r="BR41" i="1"/>
  <c r="BQ41" i="1"/>
  <c r="BP12" i="1"/>
  <c r="BK41" i="1"/>
  <c r="BC11" i="1"/>
  <c r="BA41" i="1"/>
  <c r="AI46" i="1"/>
  <c r="AM46" i="1"/>
  <c r="AQ46" i="1"/>
  <c r="AU46" i="1"/>
  <c r="AY46" i="1"/>
  <c r="BC46" i="1"/>
  <c r="AF46" i="1"/>
  <c r="AQ41" i="1"/>
  <c r="AU11" i="1"/>
  <c r="AM11" i="1"/>
  <c r="AY11" i="1"/>
  <c r="BG11" i="1"/>
  <c r="AS41" i="1"/>
  <c r="BI41" i="1"/>
  <c r="AF41" i="1"/>
  <c r="AI11" i="1"/>
  <c r="AQ11" i="1"/>
  <c r="AR41" i="1"/>
  <c r="AT41" i="1"/>
  <c r="BB41" i="1"/>
  <c r="BD41" i="1"/>
  <c r="BF41" i="1"/>
  <c r="BH41" i="1"/>
  <c r="AW41" i="1"/>
  <c r="AY41" i="1"/>
  <c r="BC41" i="1"/>
  <c r="BE41" i="1"/>
  <c r="BG41" i="1"/>
  <c r="AG46" i="1"/>
  <c r="AK46" i="1"/>
  <c r="AO46" i="1"/>
  <c r="AS46" i="1"/>
  <c r="AW46" i="1"/>
  <c r="BA46" i="1"/>
  <c r="BE46" i="1"/>
  <c r="BI46" i="1"/>
  <c r="AK11" i="1"/>
  <c r="AK10" i="1" s="1"/>
  <c r="AK57" i="1" s="1"/>
  <c r="AK56" i="1" s="1"/>
  <c r="AO11" i="1"/>
  <c r="AS11" i="1"/>
  <c r="AS10" i="1" s="1"/>
  <c r="AS57" i="1" s="1"/>
  <c r="AS56" i="1" s="1"/>
  <c r="AW11" i="1"/>
  <c r="BA11" i="1"/>
  <c r="BE11" i="1"/>
  <c r="BI11" i="1"/>
  <c r="AU41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AH11" i="1"/>
  <c r="AH10" i="1" s="1"/>
  <c r="AH57" i="1" s="1"/>
  <c r="AH56" i="1" s="1"/>
  <c r="AJ11" i="1"/>
  <c r="AL11" i="1"/>
  <c r="AN11" i="1"/>
  <c r="AP11" i="1"/>
  <c r="AR11" i="1"/>
  <c r="AT11" i="1"/>
  <c r="AV11" i="1"/>
  <c r="AX11" i="1"/>
  <c r="AX10" i="1" s="1"/>
  <c r="AX57" i="1" s="1"/>
  <c r="AX56" i="1" s="1"/>
  <c r="AZ11" i="1"/>
  <c r="BB11" i="1"/>
  <c r="BD11" i="1"/>
  <c r="BF11" i="1"/>
  <c r="BF10" i="1" s="1"/>
  <c r="BF57" i="1" s="1"/>
  <c r="BF56" i="1" s="1"/>
  <c r="BH11" i="1"/>
  <c r="AI10" i="1" l="1"/>
  <c r="AI57" i="1" s="1"/>
  <c r="AI56" i="1" s="1"/>
  <c r="BN11" i="1"/>
  <c r="BX11" i="1"/>
  <c r="BX10" i="1" s="1"/>
  <c r="BX57" i="1" s="1"/>
  <c r="BX56" i="1" s="1"/>
  <c r="BQ11" i="1"/>
  <c r="AL10" i="1"/>
  <c r="AL57" i="1" s="1"/>
  <c r="AL56" i="1" s="1"/>
  <c r="BU11" i="1"/>
  <c r="BU10" i="1" s="1"/>
  <c r="BU57" i="1" s="1"/>
  <c r="BU56" i="1" s="1"/>
  <c r="BO11" i="1"/>
  <c r="BQ10" i="1"/>
  <c r="BQ57" i="1" s="1"/>
  <c r="BQ56" i="1" s="1"/>
  <c r="BR10" i="1"/>
  <c r="BR57" i="1" s="1"/>
  <c r="BR56" i="1" s="1"/>
  <c r="AO10" i="1"/>
  <c r="AO57" i="1" s="1"/>
  <c r="AO56" i="1" s="1"/>
  <c r="BA10" i="1"/>
  <c r="BA57" i="1" s="1"/>
  <c r="BA56" i="1" s="1"/>
  <c r="AQ10" i="1"/>
  <c r="AQ57" i="1" s="1"/>
  <c r="AQ56" i="1" s="1"/>
  <c r="BW10" i="1"/>
  <c r="BW57" i="1" s="1"/>
  <c r="BW56" i="1" s="1"/>
  <c r="BK10" i="1"/>
  <c r="BK57" i="1" s="1"/>
  <c r="BK56" i="1" s="1"/>
  <c r="BL10" i="1"/>
  <c r="BL57" i="1" s="1"/>
  <c r="BL56" i="1" s="1"/>
  <c r="BE10" i="1"/>
  <c r="BE57" i="1" s="1"/>
  <c r="BE56" i="1" s="1"/>
  <c r="AP10" i="1"/>
  <c r="AP57" i="1" s="1"/>
  <c r="AP56" i="1" s="1"/>
  <c r="BN10" i="1"/>
  <c r="BN57" i="1" s="1"/>
  <c r="BN56" i="1" s="1"/>
  <c r="BT11" i="1"/>
  <c r="BJ11" i="1"/>
  <c r="BJ10" i="1" s="1"/>
  <c r="BJ57" i="1" s="1"/>
  <c r="BJ56" i="1" s="1"/>
  <c r="AG11" i="1"/>
  <c r="AG10" i="1" s="1"/>
  <c r="AG57" i="1" s="1"/>
  <c r="AG56" i="1" s="1"/>
  <c r="BS11" i="1"/>
  <c r="BS10" i="1" s="1"/>
  <c r="BS57" i="1" s="1"/>
  <c r="BS56" i="1" s="1"/>
  <c r="BP11" i="1"/>
  <c r="BP10" i="1" s="1"/>
  <c r="BP57" i="1" s="1"/>
  <c r="BP56" i="1" s="1"/>
  <c r="BT43" i="1"/>
  <c r="BT42" i="1" s="1"/>
  <c r="BT41" i="1" s="1"/>
  <c r="BO42" i="1"/>
  <c r="BO41" i="1" s="1"/>
  <c r="BB10" i="1"/>
  <c r="BB57" i="1" s="1"/>
  <c r="BB56" i="1" s="1"/>
  <c r="AU10" i="1"/>
  <c r="AU57" i="1" s="1"/>
  <c r="AU56" i="1" s="1"/>
  <c r="AM10" i="1"/>
  <c r="AM57" i="1" s="1"/>
  <c r="AM56" i="1" s="1"/>
  <c r="BM10" i="1"/>
  <c r="BM57" i="1" s="1"/>
  <c r="BM56" i="1" s="1"/>
  <c r="BC10" i="1"/>
  <c r="BC57" i="1" s="1"/>
  <c r="BC56" i="1" s="1"/>
  <c r="AT10" i="1"/>
  <c r="AT57" i="1" s="1"/>
  <c r="AT56" i="1" s="1"/>
  <c r="BI10" i="1"/>
  <c r="BI57" i="1" s="1"/>
  <c r="BI56" i="1" s="1"/>
  <c r="BG10" i="1"/>
  <c r="BG57" i="1" s="1"/>
  <c r="BG56" i="1" s="1"/>
  <c r="AW10" i="1"/>
  <c r="AW57" i="1" s="1"/>
  <c r="AW56" i="1" s="1"/>
  <c r="AY10" i="1"/>
  <c r="AY57" i="1" s="1"/>
  <c r="AY56" i="1" s="1"/>
  <c r="AF10" i="1"/>
  <c r="AF57" i="1" s="1"/>
  <c r="AF56" i="1" s="1"/>
  <c r="BH10" i="1"/>
  <c r="BH57" i="1" s="1"/>
  <c r="BH56" i="1" s="1"/>
  <c r="BD10" i="1"/>
  <c r="BD57" i="1" s="1"/>
  <c r="BD56" i="1" s="1"/>
  <c r="AZ10" i="1"/>
  <c r="AZ57" i="1" s="1"/>
  <c r="AZ56" i="1" s="1"/>
  <c r="AV10" i="1"/>
  <c r="AV57" i="1" s="1"/>
  <c r="AV56" i="1" s="1"/>
  <c r="AR10" i="1"/>
  <c r="AR57" i="1" s="1"/>
  <c r="AR56" i="1" s="1"/>
  <c r="AN10" i="1"/>
  <c r="AN57" i="1" s="1"/>
  <c r="AN56" i="1" s="1"/>
  <c r="AJ10" i="1"/>
  <c r="AJ57" i="1" s="1"/>
  <c r="AJ56" i="1" s="1"/>
  <c r="BO10" i="1" l="1"/>
  <c r="BO57" i="1" s="1"/>
  <c r="BO56" i="1" s="1"/>
  <c r="BT10" i="1"/>
  <c r="BT57" i="1" s="1"/>
  <c r="BT56" i="1" s="1"/>
</calcChain>
</file>

<file path=xl/sharedStrings.xml><?xml version="1.0" encoding="utf-8"?>
<sst xmlns="http://schemas.openxmlformats.org/spreadsheetml/2006/main" count="1909" uniqueCount="294">
  <si>
    <t/>
  </si>
  <si>
    <t>Наименование бюджета:</t>
  </si>
  <si>
    <t>Единица измерения: тыс руб (с точностью до первого десятичного знака)</t>
  </si>
  <si>
    <t>Наименование полномочия, 
расходного обязательства</t>
  </si>
  <si>
    <t>Код строки</t>
  </si>
  <si>
    <t>Правовое основание финансового обеспечения расходного полномочия муниципальных образований</t>
  </si>
  <si>
    <t>Код группы полномочий расходных обязательств</t>
  </si>
  <si>
    <t>Код бюджетной классификации Российской Федерации</t>
  </si>
  <si>
    <t>Объем средств на исполнение расходного обязательства</t>
  </si>
  <si>
    <t>Российской Федерации</t>
  </si>
  <si>
    <t>субъекта Российской Федерации</t>
  </si>
  <si>
    <t>плановый период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</si>
  <si>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</si>
  <si>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</si>
  <si>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</si>
  <si>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</si>
  <si>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</si>
  <si>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</si>
  <si>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</si>
  <si>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</si>
  <si>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Всего</t>
  </si>
  <si>
    <t>в т.ч. за счет средств федерального бюджета</t>
  </si>
  <si>
    <t>в т.ч. за счет средств местных бюджетов</t>
  </si>
  <si>
    <t>2023 год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</si>
  <si>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</si>
  <si>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</si>
  <si>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</si>
  <si>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</si>
  <si>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номер пункта, подпункта</t>
  </si>
  <si>
    <t>раздел</t>
  </si>
  <si>
    <t>подраздел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</si>
  <si>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</si>
  <si>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</si>
  <si>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</si>
  <si>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</si>
  <si>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</si>
  <si>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</si>
  <si>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</si>
  <si>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</si>
  <si>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</si>
  <si>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</si>
  <si>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</si>
  <si>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</si>
  <si>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</si>
  <si>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</si>
  <si>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</si>
  <si>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</si>
  <si>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</si>
  <si>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</si>
  <si>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</si>
  <si>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</si>
  <si>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</si>
  <si>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</si>
  <si>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</si>
  <si>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</si>
  <si>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</si>
  <si>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</si>
  <si>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</si>
  <si>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</si>
  <si>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</si>
  <si>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</si>
  <si>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</si>
  <si>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</si>
  <si>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</si>
  <si>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</si>
  <si>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</si>
  <si>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</si>
  <si>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</si>
  <si>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</si>
  <si>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</si>
  <si>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</si>
  <si>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</si>
  <si>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</si>
  <si>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</si>
  <si>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</si>
  <si>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</si>
  <si>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</si>
  <si>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</si>
  <si>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</si>
  <si>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</si>
  <si>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</si>
  <si>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</si>
  <si>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</si>
  <si>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</si>
  <si>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</si>
  <si>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</si>
  <si>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</si>
  <si>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</si>
  <si>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</si>
  <si>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</si>
  <si>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</si>
  <si>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</si>
  <si>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</si>
  <si>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5. Расходные обязательства, возникшие в результате принятия нормативных правовых актов сельского поселения, заключения договоров (соглашений), всего из них:</t>
  </si>
  <si>
    <t>6500</t>
  </si>
  <si>
    <t>x</t>
  </si>
  <si>
    <t>5.1.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поселения, всего</t>
  </si>
  <si>
    <t>6501</t>
  </si>
  <si>
    <t>5.1.1. по перечню, предусмотренному частью  3 статьи  14 Федерального закона от 6 октября 2003 г.  № 131-ФЗ «Об общих принципах организации местного самоуправления в Российской Федерации», всего</t>
  </si>
  <si>
    <t>6502</t>
  </si>
  <si>
    <t>5.1.1.1. составление и рассмотрение проекта бюджета сельского поселения, утверждение и исполнение бюджета сельского поселения, осуществление контроля за его исполнением, составление и утверждение отчета об исполнении бюджета сельского поселения</t>
  </si>
  <si>
    <t>6503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</si>
  <si>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31.07.1998 №145-ФЗ «Бюджетный кодекс Российской Федерации»</t>
  </si>
  <si>
    <t>1)  ст.14 ч.1 п.1
2) в целом</t>
  </si>
  <si>
    <t>1) 06.10.2003 - не указан
2) 03.08.1998 - не указан</t>
  </si>
  <si>
    <t>1) Указ Президента Российской Федерации от 28.04.2008 №607 «Об оценке эффективности деятельности органов местного самоуправления городских округов и муниципальных районов»</t>
  </si>
  <si>
    <t>1) в целом</t>
  </si>
  <si>
    <t>1) 28.04.2008 - не указан</t>
  </si>
  <si>
    <t>1) -</t>
  </si>
  <si>
    <t>01</t>
  </si>
  <si>
    <t>5.1.1.3. владение, пользование и распоряжение имуществом, находящимся в муниципальной собственности сельского поселения</t>
  </si>
  <si>
    <t>6505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</si>
  <si>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14.11.2002 №161-ФЗ «О государственных и муниципальных унитарных предприятиях»</t>
  </si>
  <si>
    <t>1)  ст.14 ч.1 п.3
2) в целом</t>
  </si>
  <si>
    <t>1) 06.10.2003 - не указан
2) 03.12.2002 - не указан</t>
  </si>
  <si>
    <t>1) Закон Томской области от 13.04.2004 №53-ОЗ «О порядке управления и распоряжения государственным имуществом Томской области»</t>
  </si>
  <si>
    <t>1) 29.04.2004 - не указан</t>
  </si>
  <si>
    <t>5.1.1.4. обеспечение первичных мер пожарной безопасности в границах населенных пунктов сельского поселения</t>
  </si>
  <si>
    <t>6506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</si>
  <si>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21.12.1994 №69-ФЗ «О пожарной безопасности»
3) Федеральный закон от 22.07.2008 №123-ФЗ «Технический регламент о требованиях пожарной безопасности»</t>
  </si>
  <si>
    <t>1)  ст.14 ч.1 п.9
2) в целом
3) в целом</t>
  </si>
  <si>
    <t>1) 06.10.2003 - не указан
2) 05.01.1995 - не указан
3) 01.05.2009 - не указан</t>
  </si>
  <si>
    <t>1) Закон Томской области от 12.10.2005 №184-ОЗ «О пожарной безопасности в Томской области»</t>
  </si>
  <si>
    <t>1) 07.11.2005 - не указан</t>
  </si>
  <si>
    <t>03</t>
  </si>
  <si>
    <t>09</t>
  </si>
  <si>
    <t>5.1.1.5. создание условий для обеспечения жителей сельского поселения услугами связи, общественного питания, торговли и бытового обслуживания</t>
  </si>
  <si>
    <t>6507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</si>
  <si>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07.02.1992 №2300-1 «"О защите прав потребителей"»
3) Федеральный закон от 07.07.2003 №126-ФЗ «О связи»</t>
  </si>
  <si>
    <t>1)  ст.14 ч.1 п.10
2) в целом
3)  ст.6 п.2</t>
  </si>
  <si>
    <t>1) 06.10.2003 - не указан
2) 07.02.1992 - не указан
3) 01.01.2004 - не указан</t>
  </si>
  <si>
    <t>04</t>
  </si>
  <si>
    <t>5.1.1.6. создание условий для организации досуга и обеспечения жителей сельского поселения услугами организаций культуры</t>
  </si>
  <si>
    <t>6508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</si>
  <si>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09.10.1992 №3612-1 «Основы законодательства Российской Федерации о культуре»</t>
  </si>
  <si>
    <t>1)  ст.14 ч.1 п.12
2) в целом</t>
  </si>
  <si>
    <t>1) 06.10.2003 - не указан
2) 17.11.1992 - не указан</t>
  </si>
  <si>
    <t>1) Постановление Администрации Томской области от 26.11.2012 №468а «Об утверждении государственной программы "Развитие культуры Томской области на 2013 - 2017 годы"»</t>
  </si>
  <si>
    <t>1) 26.11.2012 - 01.01.2015</t>
  </si>
  <si>
    <t>08</t>
  </si>
  <si>
    <t>5.1.1.7. обеспечение условий для развития на территории сельского поселения физической культуры, школьного спорта и массового спорта</t>
  </si>
  <si>
    <t>6509</t>
  </si>
  <si>
    <t>1) Федеральный закон от 04.12.2007 №329-ФЗ «О физической культуре и спорте в Российской Федерации»
2) Федеральный закон от 06.10.2003 №131-ФЗ «"Об общих принципах организации местного самоуправления в Российской Федерации"»
3) Федеральный закон от 29.06.2015 №204-ФЗ «О внесении изменений в Федеральный закон "О физической культуре и спорте в Российской Федерации" и отдельные законодательные акты Российской Федерации»</t>
  </si>
  <si>
    <t>1) в целом
2)  ст.14 ч.1 п.14
3) в целом</t>
  </si>
  <si>
    <t>1) 30.03.2008 - не указан
2) 06.10.2003 - не указан
3) 30.06.2015 - не указан</t>
  </si>
  <si>
    <t>1) Закон Томской области от 13.12.2006 №314-ОЗ «О предоставлении субсидий местным бюджетам на обеспечение условий для развития физической культуры и массового спорта»</t>
  </si>
  <si>
    <t>1) 01.01.2007 - не указан</t>
  </si>
  <si>
    <t>02</t>
  </si>
  <si>
    <t>5.1.1.10. утверждение правил благоустройства территории сельского поселения, осуществление контроля за их соблюдением</t>
  </si>
  <si>
    <t>6512</t>
  </si>
  <si>
    <t>1) Федеральный закон от 06.10.2003 №131-ФЗ «"Об общих принципах организации местного самоуправления в Российской Федерации"»</t>
  </si>
  <si>
    <t>1)  ст.14 ч.1 п.19</t>
  </si>
  <si>
    <t>1) 06.10.2003 - не указан</t>
  </si>
  <si>
    <t>1) Закон Томской области от 11.01.2007 №7-ОЗ «О региональных нормативах градостроительного проектирования Томской области»
2) Закон Томской области от 15.08.2002 №61-ОЗ «Об основах благоустройства территорий городов и других населенных пунктов Томской области»</t>
  </si>
  <si>
    <t>1) в целом
2)  ст.3 п.3</t>
  </si>
  <si>
    <t>1) 04.02.2007 - не указан
2) 10.09.2002 - не указан</t>
  </si>
  <si>
    <t>05</t>
  </si>
  <si>
    <t>5.1.1.14. содействие в развитии сельскохозяйственного производства в сфере животноводства без учета рыболовства и рыбоводства</t>
  </si>
  <si>
    <t>6516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</si>
  <si>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29.12.2006 №264-ФЗ «О развитии сельского хозяйства»</t>
  </si>
  <si>
    <t>1)  ст.14 п.1 пп.28
2) в целом</t>
  </si>
  <si>
    <t>1) 06.10.2003 - не указан
2) 01.01.2007 - не указан</t>
  </si>
  <si>
    <t>1) Закон Томской области от 11.07.2008 №144-ОЗ «О планировании использования земель сельскохозяйственного назначения в Томской области»
2) Закон Томской области от 13.04.2006 №75-ОЗ «О государственной поддержке сельскохозяйственного производства в Томской области»</t>
  </si>
  <si>
    <t>1) в целом
2) в целом</t>
  </si>
  <si>
    <t>1) 10.08.2008 - не указан
2) 09.05.2006 - не указан</t>
  </si>
  <si>
    <t>5.1.1.16. создание условий для развития малого и среднего предпринимательства на территории сельского поселения</t>
  </si>
  <si>
    <t>6518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</si>
  <si>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24.07.2007 №209-ФЗ «О развитии малого и среднего предпринимательства в Российской Федерации»
3) Федеральный закон от 29.12.2006 №264-ФЗ «О развитии сельского хозяйства»</t>
  </si>
  <si>
    <t>1)  ст.14 п.1 пп.28
2) в целом
3) в целом</t>
  </si>
  <si>
    <t>1) 06.10.2003 - не указан
2) 01.01.2008 - не указан
3) 01.01.2007 - не указан</t>
  </si>
  <si>
    <t>1) Постановление Администрации Томской области от 20.11.2013 №488а «Об утверждении Порядка определения объема и предоставления субсидий из областного бюджета некоммерческим организациям, не являющимся государственными (муниципальными) учреждениями, в рамках реализации отдельных мероприятий подпрограммы "Развитие малого и среднего предпринимательства в Томской области" государственной программы "Развитие предпринимательства в Томской области"»</t>
  </si>
  <si>
    <t>1) 16.12.2013 - не указан</t>
  </si>
  <si>
    <t>5.1.1.17. организация и осуществление мероприятий по работе с детьми и молодежью в сельском поселении</t>
  </si>
  <si>
    <t>6519</t>
  </si>
  <si>
    <t>1)  ст.14 п.1 пп.30</t>
  </si>
  <si>
    <t>07</t>
  </si>
  <si>
    <t>5.1.2. в случаях закрепления законом субъекта Российской Федерации за сельскими поселениями вопросов местного значения  из числа вопросов местного значения городского поселения, предусмотренных частью 1 статьи 14 Федерального закона от 6 октября 2003  г. № 131-ФЗ «Об общих принципах организации местного самоуправления в Российской Федерации», всего</t>
  </si>
  <si>
    <t>6600</t>
  </si>
  <si>
    <t>5.1.2.1.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</si>
  <si>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6601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</si>
  <si>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07.12.2011 №416-ФЗ «О водоснабжении и водоотведении»
3) Федеральный закон от 27.07.2010 №190-ФЗ «О теплоснабжении»</t>
  </si>
  <si>
    <t>1)  ст.14 п.1 пп.4
2) в целом
3) в целом</t>
  </si>
  <si>
    <t>1) 06.10.2003 - не указан
2) 08.12.2011 - не указан
3) 30.07.2010 - не указан</t>
  </si>
  <si>
    <t>1) Постановление Законодательной Думы Томской области от 26.03.2015 №2580 «Об утверждении Стратегии социально-экономического развития Томской области до 2030 года»
2) Постановление от 09.12.2014 №474а «Об утверждении государственной программы "Развитие коммунальной и коммуникационной инфраструктуры в Томской области"»</t>
  </si>
  <si>
    <t>1) 28.04.2015 - не указан
2) 30.12.2014 - не указан</t>
  </si>
  <si>
    <t>5.1.2.3.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</si>
  <si>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6603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</si>
  <si>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08.11.2007 №257-ФЗ «Об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Федерации»</t>
  </si>
  <si>
    <t>1)  ст.14 ч.1 п.1
2) гл.16 ст.8 ч.12 п.7 пп.1 абз.2</t>
  </si>
  <si>
    <t>1) 06.10.2003 - не указан
2) 08.11.2007 - не указан</t>
  </si>
  <si>
    <t>1) Закон Томской области от 11.04.2013 №61-ОЗ «О разграничении полномочий органов государственной власти Томской области в области использования автомобильных дорог и осуществления дорожной деятельности»</t>
  </si>
  <si>
    <t>1)  ст.5 п.3</t>
  </si>
  <si>
    <t>1) 15.04.2013 - не указан</t>
  </si>
  <si>
    <t>5.1.2.4.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</si>
  <si>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6604</t>
  </si>
  <si>
    <t>1)  ст.19</t>
  </si>
  <si>
    <t>1) Постановление Администрации Томской области от 26.04.2012 №163а  «"Об утверждении Порядка предоставления иных межбюджетных трансфертов на исполнение судебных актов по обеспечению жилыми помещениями детей-сирот и детей, оставшихся без попечения родителей, а также лиц из их числа"»</t>
  </si>
  <si>
    <t>1) 26.04.2012 - не указан</t>
  </si>
  <si>
    <t>5.1.2.17. участие в организации деятельности по сборунакоплению (в том числе раздельному сборунакоплению) и транспортированию твердых коммунальных отходов</t>
  </si>
  <si>
    <t>6617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</si>
  <si>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24.06.1998 №89-ФЗ «Об отходах производства и потребления»</t>
  </si>
  <si>
    <t>1)  ст.14 ч.1 п.18
2) в целом</t>
  </si>
  <si>
    <t>1) 06.10.2003 - не указан
2) 30.06.1998 - не указан</t>
  </si>
  <si>
    <t>1) Постановление Администрации Томской области от 27.09.2019 №357а «Об утверждении государственной программы "Обращение с отходами, в том числе с твердыми коммунальными отходами, на территории Томской области"»</t>
  </si>
  <si>
    <t>1) 01.01.2020 - не указан</t>
  </si>
  <si>
    <t>5.1.3.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района, всего</t>
  </si>
  <si>
    <t>6700</t>
  </si>
  <si>
    <t>5.1.3.3. дорожная деятельность в отношении автомобильных дорог местного значения вне границ населенных пунктов в границах муниципального района,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</si>
  <si>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6703</t>
  </si>
  <si>
    <t>1)  ст.15 п.1 пп.1
2) гл.16 ст.8 ч.12 п.7 пп.1 абз.2</t>
  </si>
  <si>
    <t>5.1.3.53.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</si>
  <si>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6753</t>
  </si>
  <si>
    <t>1) Кодекс от 29.12.2004 №188-ФЗ «Жилищный кодекс Российской Федерации»
2) Федеральный закон от 06.10.2003 №131-ФЗ «"Об общих принципах организации местного самоуправления в Российской Федерации"»</t>
  </si>
  <si>
    <t>1) в целом
2)  ст.15 п.1 пп.1</t>
  </si>
  <si>
    <t>1) 01.03.2005 - не указан
2) 06.10.2003 - не указан</t>
  </si>
  <si>
    <t>1) Постановление Администрации Томской области от 21.04.2011 №113а «Об утверждении государственной программы "Обеспечение жильем молодых семей в Томской области на 2011-2015 годы"»</t>
  </si>
  <si>
    <t>1) 21.04.2011 - 31.12.2015</t>
  </si>
  <si>
    <t>5.2.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поселения, по перечню, предусмотренному частью 1 статьи  17 Федерального закона от 6 октября 2003  г. № 131-ФЗ «Об общих принципах организации местного самоуправления в Российской Федерации», всего</t>
  </si>
  <si>
    <t>6800</t>
  </si>
  <si>
    <t>5.2.1.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</si>
  <si>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6801</t>
  </si>
  <si>
    <t>1) гл.3 ст.17 п.1 пп.9</t>
  </si>
  <si>
    <t>5.2.2.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</si>
  <si>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6802</t>
  </si>
  <si>
    <t>5.2.13.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</si>
  <si>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6813</t>
  </si>
  <si>
    <t>1)  ст.17 п.1 пп.5</t>
  </si>
  <si>
    <t>1) Закон Томской области от 14.02.2005 №29-ОЗ «О муниципальных выборах в Томской области»</t>
  </si>
  <si>
    <t>1)  ст.46 п.1</t>
  </si>
  <si>
    <t>1) 26.02.2005 - не указан</t>
  </si>
  <si>
    <t>5.2.24. формирование и использование резервных фондов администраций муниципальных образований для финансирования непредвиденных расходов</t>
  </si>
  <si>
    <t>6824</t>
  </si>
  <si>
    <t>1)  ст.14 п.1 пп.8</t>
  </si>
  <si>
    <t>1) Постановление Администрации Томской области от 22.01.2008 №4а «Об утверждении Порядка использования бюджетных ассигнований резервного фонда Администрации Томской области по ликвидации последствий стихийных бедствий и других чрезвычайных ситуаций»</t>
  </si>
  <si>
    <t>1) 30.01.2008 - не указан</t>
  </si>
  <si>
    <t>5.3.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права на решение вопросов, не отнесенных к вопросам местного значения сельского поселения, всего</t>
  </si>
  <si>
    <t>6900</t>
  </si>
  <si>
    <t>-</t>
  </si>
  <si>
    <t>5.3.3.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</si>
  <si>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7100</t>
  </si>
  <si>
    <t>5.3.3.3. 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1941 - 1945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1941 - 1945 годов, не вступивших в повторный брак</t>
  </si>
  <si>
    <t>7103</t>
  </si>
  <si>
    <t>1)  ст.20</t>
  </si>
  <si>
    <t>1) Постановление Администрации Томской области от 28.12.2012 №544а  «"О порядке предоставления иных межбюджетных трансфертов на 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1941 - 1945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1941 - 1945 годов, не вступивших в повторный брак"»</t>
  </si>
  <si>
    <t>1)  п.4</t>
  </si>
  <si>
    <t>1) 15.01.2013 - не указан</t>
  </si>
  <si>
    <t>5.3.4. по реализации вопросов, не отнесенных к компетенции органов местного самоуправления других муниципальных образований, органов государственной власти и не исключенных из их компетенции федеральными законами и законами субъектов Российской Федерации, всего</t>
  </si>
  <si>
    <t>7200</t>
  </si>
  <si>
    <t>5.3.4.4. осуществление оплаты членских, целевых взносов для участия в различных Ассоциациях, межмуниципальных объединениях и организациях, некоммерческих организациях</t>
  </si>
  <si>
    <t>7204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</si>
  <si>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17.12.1999 №211-ФЗ «Об общих принципах организации и деятельности ассоциаций экономического взаимодействия субъектов Российской Федерации»</t>
  </si>
  <si>
    <t>1)  ст.20
2)  ст.7 п.4</t>
  </si>
  <si>
    <t>1) 06.10.2003 - не указан
2) 20.12.1999 - не указан</t>
  </si>
  <si>
    <t>5.4.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</si>
  <si>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7300</t>
  </si>
  <si>
    <t>5.4.1. за счет субвенций, предоставленных из федерального бюджета, всего</t>
  </si>
  <si>
    <t>7301</t>
  </si>
  <si>
    <t>5.4.1.3. на осуществление воинского учета на территориях, на которых отсутствуют структурные подразделения военных комиссариатов</t>
  </si>
  <si>
    <t>7304</t>
  </si>
  <si>
    <t>1) Федеральный закон от 06.10.2003 №131-ФЗ «"Об общих принципах организации местного самоуправления в Российской Федерации"»
2) Федеральный закон от 28.03.1998 №53-ФЗ «О воинской обязанности и военной службе»</t>
  </si>
  <si>
    <t>1)  ст.20
2)  ст.8 п.2</t>
  </si>
  <si>
    <t>1) 06.10.2003 - не указан
2) 02.04.1998 - не указан</t>
  </si>
  <si>
    <t>1) Закон Томской области от 29.12.2007 №308-ОЗ «Об утверждении Методики распределения субвенций, предоставляемых бюджетам поселений Томской области на осуществление полномочий по первичному воинскому учету на территориях, где отсутствуют военные комиссариаты»</t>
  </si>
  <si>
    <t>1)  ст.1</t>
  </si>
  <si>
    <t>1) 01.01.2008 - 01.01.2020</t>
  </si>
  <si>
    <t>5.4.2. за счет субвенций, предоставленных из бюджета субъекта Российской Федерации, всего</t>
  </si>
  <si>
    <t>7400</t>
  </si>
  <si>
    <t>5.4.2.28.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помещениями;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</si>
  <si>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7428</t>
  </si>
  <si>
    <t>1)  п.2</t>
  </si>
  <si>
    <t>5.6. Расходные обязательства, возникшие в результате принятия нормативных правовых актов сельского поселения, заключения соглашений, предусматривающих предоставление межбюджетных трансфертов из бюджета сельского поселения другим бюджетам бюджетной системы Российской Федерации, всего</t>
  </si>
  <si>
    <t>7700</t>
  </si>
  <si>
    <t>5.6.2. по предоставлению иных межбюджетных трансфертов, всего</t>
  </si>
  <si>
    <t>7800</t>
  </si>
  <si>
    <t>5.6.2.1. бюджету муниципального района в случае заключения соглашения с органами местного самоуправления муниципального района, в состав которого входит сельское поселение, о передаче им осуществления части своих полномочий по решению вопросов местного значения, всего</t>
  </si>
  <si>
    <t>7801</t>
  </si>
  <si>
    <t>5.6.2.1.12. участие в предупреждении и ликвидации последствий чрезвычайных ситуаций в границах сельского поселения</t>
  </si>
  <si>
    <t>7813</t>
  </si>
  <si>
    <t>1)  ст.14 ч.1 п.7</t>
  </si>
  <si>
    <t>5.6.2.1.31. Создание условий для организации досуга и обеспечения жителей  сельского поселения услугами организаций культуры</t>
  </si>
  <si>
    <t>7832</t>
  </si>
  <si>
    <t>1)  ст.14 ч.1 п.12</t>
  </si>
  <si>
    <t>Итого расходных обязательств муниципальных образований без учета внутренних оборотов</t>
  </si>
  <si>
    <t>10600</t>
  </si>
  <si>
    <t>Итого расходных обязательств муниципальных образований</t>
  </si>
  <si>
    <t>10700</t>
  </si>
  <si>
    <t>отчетный
2020 год</t>
  </si>
  <si>
    <t>текущий
2021 год</t>
  </si>
  <si>
    <t>очередной
2022 год</t>
  </si>
  <si>
    <t>2024 год</t>
  </si>
  <si>
    <t>в т.ч. за счет прочих безвозмездных поступлений, включая средства фондов</t>
  </si>
  <si>
    <t xml:space="preserve">в т.ч. за счет целевых средств регионального бюджета </t>
  </si>
  <si>
    <t xml:space="preserve">Оценка стоимости полномочий муниципальных образований </t>
  </si>
  <si>
    <t>Сводный реестр расходных обязательств Уртамского  селького поселения на 2020-2024г.г.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</si>
</sst>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р_."/>
    <numFmt numFmtId="166" formatCode="0.0"/>
  </numFmts>
  <fonts count="4" x14ac:knownFonts="1">
    <font>
      <sz val="10"/>
      <color rgb="FF000000"/>
      <name val="Times New Roman"/>
    </font>
    <font>
      <b/>
      <sz val="10"/>
      <color rgb="FF000000"/>
      <name val="Times New Roman"/>
    </font>
    <font>
      <b/>
      <sz val="16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32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righ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 vertical="top" wrapText="1"/>
    </xf>
    <xf numFmtId="164" fontId="0" fillId="2" borderId="2" xfId="0" applyNumberFormat="1" applyFont="1" applyFill="1" applyBorder="1" applyAlignment="1">
      <alignment horizontal="right" vertical="top" wrapText="1"/>
    </xf>
    <xf numFmtId="0" fontId="0" fillId="2" borderId="0" xfId="0" applyFont="1" applyFill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5" fontId="0" fillId="0" borderId="1" xfId="0" applyNumberFormat="1" applyFont="1" applyFill="1" applyBorder="1" applyAlignment="1">
      <alignment vertical="top" wrapText="1"/>
    </xf>
    <xf numFmtId="165" fontId="0" fillId="0" borderId="2" xfId="0" applyNumberFormat="1" applyFont="1" applyFill="1" applyBorder="1" applyAlignment="1">
      <alignment horizontal="right" vertical="top" wrapText="1"/>
    </xf>
    <xf numFmtId="165" fontId="0" fillId="2" borderId="2" xfId="0" applyNumberFormat="1" applyFont="1" applyFill="1" applyBorder="1" applyAlignment="1">
      <alignment horizontal="right" vertical="top" wrapText="1"/>
    </xf>
    <xf numFmtId="166" fontId="0" fillId="0" borderId="1" xfId="0" applyNumberFormat="1" applyFont="1" applyFill="1" applyBorder="1" applyAlignment="1">
      <alignment vertical="top" wrapText="1"/>
    </xf>
    <xf numFmtId="166" fontId="0" fillId="0" borderId="2" xfId="0" applyNumberFormat="1" applyFont="1" applyFill="1" applyBorder="1" applyAlignment="1">
      <alignment horizontal="right" vertical="top" wrapText="1"/>
    </xf>
    <xf numFmtId="166" fontId="0" fillId="2" borderId="2" xfId="0" applyNumberFormat="1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8"/>
  <sheetViews>
    <sheetView tabSelected="1" topLeftCell="A4" workbookViewId="0">
      <selection activeCell="R8" sqref="R8"/>
    </sheetView>
  </sheetViews>
  <sheetFormatPr defaultRowHeight="12.75" x14ac:dyDescent="0.2"/>
  <cols>
    <col min="1" max="1" width="35.6640625" customWidth="1"/>
    <col min="2" max="2" width="9" customWidth="1"/>
    <col min="3" max="3" width="40.6640625" customWidth="1"/>
    <col min="4" max="5" width="8.6640625" customWidth="1"/>
    <col min="6" max="6" width="32.6640625" customWidth="1"/>
    <col min="7" max="9" width="8.6640625" customWidth="1"/>
    <col min="10" max="10" width="15.6640625" customWidth="1"/>
    <col min="11" max="12" width="8.6640625" customWidth="1"/>
    <col min="13" max="13" width="16" customWidth="1"/>
    <col min="14" max="14" width="5.33203125" customWidth="1"/>
    <col min="15" max="15" width="6.33203125" customWidth="1"/>
    <col min="16" max="16" width="6.1640625" customWidth="1"/>
    <col min="17" max="17" width="5" customWidth="1"/>
    <col min="18" max="18" width="6.83203125" customWidth="1"/>
    <col min="19" max="19" width="7.1640625" customWidth="1"/>
    <col min="20" max="20" width="7" customWidth="1"/>
    <col min="21" max="21" width="6.83203125" customWidth="1"/>
    <col min="22" max="22" width="6.6640625" customWidth="1"/>
    <col min="23" max="23" width="5.83203125" customWidth="1"/>
    <col min="24" max="25" width="7" customWidth="1"/>
    <col min="26" max="26" width="7.83203125" customWidth="1"/>
    <col min="27" max="27" width="5.5" customWidth="1"/>
    <col min="28" max="28" width="7.6640625" customWidth="1"/>
    <col min="29" max="29" width="7.33203125" customWidth="1"/>
    <col min="30" max="30" width="7" customWidth="1"/>
    <col min="31" max="31" width="7.1640625" customWidth="1"/>
    <col min="32" max="32" width="9.6640625" customWidth="1"/>
    <col min="33" max="33" width="9.5" customWidth="1"/>
    <col min="34" max="39" width="8.6640625" customWidth="1"/>
    <col min="40" max="41" width="9.6640625" customWidth="1"/>
    <col min="42" max="42" width="10.1640625" customWidth="1"/>
    <col min="43" max="45" width="8.6640625" customWidth="1"/>
    <col min="46" max="46" width="9.33203125" customWidth="1"/>
    <col min="47" max="47" width="10" customWidth="1"/>
    <col min="48" max="51" width="8.6640625" customWidth="1"/>
    <col min="52" max="52" width="9.33203125" customWidth="1"/>
    <col min="53" max="61" width="8.6640625" customWidth="1"/>
  </cols>
  <sheetData>
    <row r="1" spans="1:76" ht="20.25" hidden="1" x14ac:dyDescent="0.2">
      <c r="A1" s="26" t="s">
        <v>293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0</v>
      </c>
      <c r="AO1" s="1" t="s">
        <v>0</v>
      </c>
      <c r="AP1" s="1" t="s">
        <v>0</v>
      </c>
      <c r="AQ1" s="1" t="s">
        <v>0</v>
      </c>
      <c r="AR1" s="1" t="s">
        <v>0</v>
      </c>
      <c r="AS1" s="1" t="s">
        <v>0</v>
      </c>
      <c r="AT1" s="1" t="s">
        <v>0</v>
      </c>
      <c r="AU1" s="1" t="s">
        <v>0</v>
      </c>
      <c r="AV1" s="1" t="s">
        <v>0</v>
      </c>
      <c r="AW1" s="1" t="s">
        <v>0</v>
      </c>
      <c r="AX1" s="1" t="s">
        <v>0</v>
      </c>
      <c r="AY1" s="1" t="s">
        <v>0</v>
      </c>
      <c r="AZ1" s="1" t="s">
        <v>0</v>
      </c>
      <c r="BA1" s="1" t="s">
        <v>0</v>
      </c>
      <c r="BB1" s="1" t="s">
        <v>0</v>
      </c>
      <c r="BC1" s="1" t="s">
        <v>0</v>
      </c>
      <c r="BD1" s="1" t="s">
        <v>0</v>
      </c>
      <c r="BE1" s="1" t="s">
        <v>0</v>
      </c>
      <c r="BF1" s="1" t="s">
        <v>0</v>
      </c>
      <c r="BG1" s="1" t="s">
        <v>0</v>
      </c>
      <c r="BH1" s="1" t="s">
        <v>0</v>
      </c>
      <c r="BI1" s="1" t="s">
        <v>0</v>
      </c>
    </row>
    <row r="2" spans="1:76" hidden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  <c r="AW2" s="1" t="s">
        <v>0</v>
      </c>
      <c r="AX2" s="1" t="s">
        <v>0</v>
      </c>
      <c r="AY2" s="1" t="s">
        <v>0</v>
      </c>
      <c r="AZ2" s="1" t="s">
        <v>0</v>
      </c>
      <c r="BA2" s="1" t="s">
        <v>0</v>
      </c>
      <c r="BB2" s="1" t="s">
        <v>0</v>
      </c>
      <c r="BC2" s="1" t="s">
        <v>0</v>
      </c>
      <c r="BD2" s="1" t="s">
        <v>0</v>
      </c>
      <c r="BE2" s="1" t="s">
        <v>0</v>
      </c>
      <c r="BF2" s="1" t="s">
        <v>0</v>
      </c>
      <c r="BG2" s="1" t="s">
        <v>0</v>
      </c>
      <c r="BH2" s="1" t="s">
        <v>0</v>
      </c>
      <c r="BI2" s="1" t="s">
        <v>0</v>
      </c>
    </row>
    <row r="3" spans="1:76" hidden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1" t="s">
        <v>0</v>
      </c>
      <c r="V3" s="1" t="s">
        <v>0</v>
      </c>
      <c r="W3" s="1" t="s">
        <v>0</v>
      </c>
      <c r="X3" s="1" t="s">
        <v>0</v>
      </c>
      <c r="Y3" s="1" t="s">
        <v>0</v>
      </c>
      <c r="Z3" s="1" t="s">
        <v>0</v>
      </c>
      <c r="AA3" s="1" t="s">
        <v>0</v>
      </c>
      <c r="AB3" s="1" t="s">
        <v>0</v>
      </c>
      <c r="AC3" s="1" t="s">
        <v>0</v>
      </c>
      <c r="AD3" s="1" t="s">
        <v>0</v>
      </c>
      <c r="AE3" s="1" t="s">
        <v>0</v>
      </c>
      <c r="AF3" s="1" t="s">
        <v>0</v>
      </c>
      <c r="AG3" s="1" t="s">
        <v>0</v>
      </c>
      <c r="AH3" s="1" t="s">
        <v>0</v>
      </c>
      <c r="AI3" s="1" t="s">
        <v>0</v>
      </c>
      <c r="AJ3" s="1" t="s">
        <v>0</v>
      </c>
      <c r="AK3" s="1" t="s">
        <v>0</v>
      </c>
      <c r="AL3" s="1" t="s">
        <v>0</v>
      </c>
      <c r="AM3" s="1" t="s">
        <v>0</v>
      </c>
      <c r="AN3" s="1" t="s">
        <v>0</v>
      </c>
      <c r="AO3" s="1" t="s">
        <v>0</v>
      </c>
      <c r="AP3" s="1" t="s">
        <v>0</v>
      </c>
      <c r="AQ3" s="1" t="s">
        <v>0</v>
      </c>
      <c r="AR3" s="1" t="s">
        <v>0</v>
      </c>
      <c r="AS3" s="1" t="s">
        <v>0</v>
      </c>
      <c r="AT3" s="1" t="s">
        <v>0</v>
      </c>
      <c r="AU3" s="1" t="s">
        <v>0</v>
      </c>
      <c r="AV3" s="1" t="s">
        <v>0</v>
      </c>
      <c r="AW3" s="1" t="s">
        <v>0</v>
      </c>
      <c r="AX3" s="1" t="s">
        <v>0</v>
      </c>
      <c r="AY3" s="1" t="s">
        <v>0</v>
      </c>
      <c r="AZ3" s="1" t="s">
        <v>0</v>
      </c>
      <c r="BA3" s="1" t="s">
        <v>0</v>
      </c>
      <c r="BB3" s="1" t="s">
        <v>0</v>
      </c>
      <c r="BC3" s="1" t="s">
        <v>0</v>
      </c>
      <c r="BD3" s="1" t="s">
        <v>0</v>
      </c>
      <c r="BE3" s="1" t="s">
        <v>0</v>
      </c>
      <c r="BF3" s="1" t="s">
        <v>0</v>
      </c>
      <c r="BG3" s="1" t="s">
        <v>0</v>
      </c>
      <c r="BH3" s="1" t="s">
        <v>0</v>
      </c>
      <c r="BI3" s="1" t="s">
        <v>0</v>
      </c>
    </row>
    <row r="4" spans="1:76" x14ac:dyDescent="0.2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  <c r="AB4" s="1" t="s">
        <v>0</v>
      </c>
      <c r="AC4" s="1" t="s">
        <v>0</v>
      </c>
      <c r="AD4" s="1" t="s">
        <v>0</v>
      </c>
      <c r="AE4" s="1" t="s">
        <v>0</v>
      </c>
      <c r="AF4" s="1" t="s">
        <v>0</v>
      </c>
      <c r="AG4" s="1" t="s">
        <v>0</v>
      </c>
      <c r="AH4" s="1" t="s">
        <v>0</v>
      </c>
      <c r="AI4" s="1" t="s">
        <v>0</v>
      </c>
      <c r="AJ4" s="1" t="s">
        <v>0</v>
      </c>
      <c r="AK4" s="1" t="s">
        <v>0</v>
      </c>
      <c r="AL4" s="1" t="s">
        <v>0</v>
      </c>
      <c r="AM4" s="1" t="s">
        <v>0</v>
      </c>
      <c r="AN4" s="1" t="s">
        <v>0</v>
      </c>
      <c r="AO4" s="1" t="s">
        <v>0</v>
      </c>
      <c r="AP4" s="1" t="s">
        <v>0</v>
      </c>
      <c r="AQ4" s="1" t="s">
        <v>0</v>
      </c>
      <c r="AR4" s="1" t="s">
        <v>0</v>
      </c>
      <c r="AS4" s="1" t="s">
        <v>0</v>
      </c>
      <c r="AT4" s="1" t="s">
        <v>0</v>
      </c>
      <c r="AU4" s="1" t="s">
        <v>0</v>
      </c>
      <c r="AV4" s="1" t="s">
        <v>0</v>
      </c>
      <c r="AW4" s="1" t="s">
        <v>0</v>
      </c>
      <c r="AX4" s="1" t="s">
        <v>0</v>
      </c>
      <c r="AY4" s="1" t="s">
        <v>0</v>
      </c>
      <c r="AZ4" s="1" t="s">
        <v>0</v>
      </c>
      <c r="BA4" s="1" t="s">
        <v>0</v>
      </c>
      <c r="BB4" s="1" t="s">
        <v>0</v>
      </c>
      <c r="BC4" s="1" t="s">
        <v>0</v>
      </c>
      <c r="BD4" s="1" t="s">
        <v>0</v>
      </c>
      <c r="BE4" s="1" t="s">
        <v>0</v>
      </c>
      <c r="BF4" s="1" t="s">
        <v>0</v>
      </c>
      <c r="BG4" s="1" t="s">
        <v>0</v>
      </c>
      <c r="BH4" s="1" t="s">
        <v>0</v>
      </c>
      <c r="BI4" s="1" t="s">
        <v>0</v>
      </c>
    </row>
    <row r="5" spans="1:76" ht="13.15" customHeight="1" x14ac:dyDescent="0.2">
      <c r="A5" s="25" t="s">
        <v>3</v>
      </c>
      <c r="B5" s="25" t="s">
        <v>4</v>
      </c>
      <c r="C5" s="25" t="s">
        <v>5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 t="s">
        <v>6</v>
      </c>
      <c r="AD5" s="25" t="s">
        <v>7</v>
      </c>
      <c r="AE5" s="25"/>
      <c r="AF5" s="25" t="s">
        <v>8</v>
      </c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9" t="s">
        <v>292</v>
      </c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1"/>
    </row>
    <row r="6" spans="1:76" ht="28.15" customHeight="1" x14ac:dyDescent="0.2">
      <c r="A6" s="25" t="s">
        <v>0</v>
      </c>
      <c r="B6" s="25" t="s">
        <v>0</v>
      </c>
      <c r="C6" s="25" t="s">
        <v>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 t="s">
        <v>10</v>
      </c>
      <c r="X6" s="25"/>
      <c r="Y6" s="25"/>
      <c r="Z6" s="25"/>
      <c r="AA6" s="25"/>
      <c r="AB6" s="25"/>
      <c r="AC6" s="25" t="s">
        <v>0</v>
      </c>
      <c r="AD6" s="25" t="s">
        <v>0</v>
      </c>
      <c r="AE6" s="25" t="s">
        <v>0</v>
      </c>
      <c r="AF6" s="28" t="s">
        <v>286</v>
      </c>
      <c r="AG6" s="25"/>
      <c r="AH6" s="25"/>
      <c r="AI6" s="25"/>
      <c r="AJ6" s="25"/>
      <c r="AK6" s="25"/>
      <c r="AL6" s="25"/>
      <c r="AM6" s="25"/>
      <c r="AN6" s="25"/>
      <c r="AO6" s="25"/>
      <c r="AP6" s="28" t="s">
        <v>287</v>
      </c>
      <c r="AQ6" s="25"/>
      <c r="AR6" s="25"/>
      <c r="AS6" s="25"/>
      <c r="AT6" s="25"/>
      <c r="AU6" s="28" t="s">
        <v>288</v>
      </c>
      <c r="AV6" s="25"/>
      <c r="AW6" s="25"/>
      <c r="AX6" s="25"/>
      <c r="AY6" s="25"/>
      <c r="AZ6" s="25" t="s">
        <v>11</v>
      </c>
      <c r="BA6" s="25"/>
      <c r="BB6" s="25"/>
      <c r="BC6" s="25"/>
      <c r="BD6" s="25"/>
      <c r="BE6" s="25"/>
      <c r="BF6" s="25"/>
      <c r="BG6" s="25"/>
      <c r="BH6" s="25"/>
      <c r="BI6" s="25"/>
      <c r="BJ6" s="28" t="s">
        <v>286</v>
      </c>
      <c r="BK6" s="25"/>
      <c r="BL6" s="25"/>
      <c r="BM6" s="25"/>
      <c r="BN6" s="25"/>
      <c r="BO6" s="28" t="s">
        <v>287</v>
      </c>
      <c r="BP6" s="25"/>
      <c r="BQ6" s="25"/>
      <c r="BR6" s="25"/>
      <c r="BS6" s="25"/>
      <c r="BT6" s="28" t="s">
        <v>288</v>
      </c>
      <c r="BU6" s="25"/>
      <c r="BV6" s="25"/>
      <c r="BW6" s="25"/>
      <c r="BX6" s="25"/>
    </row>
    <row r="7" spans="1:76" ht="75" customHeight="1" x14ac:dyDescent="0.2">
      <c r="A7" s="25" t="s">
        <v>0</v>
      </c>
      <c r="B7" s="25" t="s">
        <v>0</v>
      </c>
      <c r="C7" s="25" t="s">
        <v>12</v>
      </c>
      <c r="D7" s="25"/>
      <c r="E7" s="25"/>
      <c r="F7" s="25" t="s">
        <v>13</v>
      </c>
      <c r="G7" s="25"/>
      <c r="H7" s="25"/>
      <c r="I7" s="25"/>
      <c r="J7" s="25" t="s">
        <v>14</v>
      </c>
      <c r="K7" s="25"/>
      <c r="L7" s="25"/>
      <c r="M7" s="25" t="s">
        <v>15</v>
      </c>
      <c r="N7" s="25"/>
      <c r="O7" s="25"/>
      <c r="P7" s="25"/>
      <c r="Q7" s="25" t="s">
        <v>16</v>
      </c>
      <c r="R7" s="25"/>
      <c r="S7" s="25"/>
      <c r="T7" s="25" t="s">
        <v>17</v>
      </c>
      <c r="U7" s="25"/>
      <c r="V7" s="25"/>
      <c r="W7" s="25" t="s">
        <v>18</v>
      </c>
      <c r="X7" s="25"/>
      <c r="Y7" s="25"/>
      <c r="Z7" s="25" t="s">
        <v>19</v>
      </c>
      <c r="AA7" s="25"/>
      <c r="AB7" s="25"/>
      <c r="AC7" s="25" t="s">
        <v>0</v>
      </c>
      <c r="AD7" s="25" t="s">
        <v>0</v>
      </c>
      <c r="AE7" s="25" t="s">
        <v>0</v>
      </c>
      <c r="AF7" s="25" t="s">
        <v>20</v>
      </c>
      <c r="AG7" s="25"/>
      <c r="AH7" s="25" t="s">
        <v>21</v>
      </c>
      <c r="AI7" s="25"/>
      <c r="AJ7" s="28" t="s">
        <v>291</v>
      </c>
      <c r="AK7" s="25"/>
      <c r="AL7" s="28" t="s">
        <v>290</v>
      </c>
      <c r="AM7" s="25"/>
      <c r="AN7" s="25" t="s">
        <v>22</v>
      </c>
      <c r="AO7" s="25"/>
      <c r="AP7" s="25" t="s">
        <v>20</v>
      </c>
      <c r="AQ7" s="25" t="s">
        <v>21</v>
      </c>
      <c r="AR7" s="28" t="s">
        <v>291</v>
      </c>
      <c r="AS7" s="28" t="s">
        <v>290</v>
      </c>
      <c r="AT7" s="25" t="s">
        <v>22</v>
      </c>
      <c r="AU7" s="25" t="s">
        <v>20</v>
      </c>
      <c r="AV7" s="25" t="s">
        <v>21</v>
      </c>
      <c r="AW7" s="28" t="s">
        <v>291</v>
      </c>
      <c r="AX7" s="28" t="s">
        <v>290</v>
      </c>
      <c r="AY7" s="25" t="s">
        <v>22</v>
      </c>
      <c r="AZ7" s="25" t="s">
        <v>20</v>
      </c>
      <c r="BA7" s="28" t="s">
        <v>23</v>
      </c>
      <c r="BB7" s="25"/>
      <c r="BC7" s="25"/>
      <c r="BD7" s="25"/>
      <c r="BE7" s="25" t="s">
        <v>20</v>
      </c>
      <c r="BF7" s="28" t="s">
        <v>289</v>
      </c>
      <c r="BG7" s="25"/>
      <c r="BH7" s="25"/>
      <c r="BI7" s="25"/>
      <c r="BJ7" s="25" t="s">
        <v>20</v>
      </c>
      <c r="BK7" s="25" t="s">
        <v>21</v>
      </c>
      <c r="BL7" s="28" t="s">
        <v>291</v>
      </c>
      <c r="BM7" s="28" t="s">
        <v>290</v>
      </c>
      <c r="BN7" s="25" t="s">
        <v>22</v>
      </c>
      <c r="BO7" s="25" t="s">
        <v>20</v>
      </c>
      <c r="BP7" s="25" t="s">
        <v>21</v>
      </c>
      <c r="BQ7" s="28" t="s">
        <v>291</v>
      </c>
      <c r="BR7" s="28" t="s">
        <v>290</v>
      </c>
      <c r="BS7" s="25" t="s">
        <v>22</v>
      </c>
      <c r="BT7" s="25" t="s">
        <v>20</v>
      </c>
      <c r="BU7" s="25" t="s">
        <v>21</v>
      </c>
      <c r="BV7" s="28" t="s">
        <v>291</v>
      </c>
      <c r="BW7" s="28" t="s">
        <v>290</v>
      </c>
      <c r="BX7" s="25" t="s">
        <v>22</v>
      </c>
    </row>
    <row r="8" spans="1:76" ht="153" x14ac:dyDescent="0.2">
      <c r="A8" s="25" t="s">
        <v>0</v>
      </c>
      <c r="B8" s="25" t="s">
        <v>0</v>
      </c>
      <c r="C8" s="2" t="s">
        <v>24</v>
      </c>
      <c r="D8" s="2" t="s">
        <v>25</v>
      </c>
      <c r="E8" s="2" t="s">
        <v>26</v>
      </c>
      <c r="F8" s="2" t="s">
        <v>24</v>
      </c>
      <c r="G8" s="2" t="s">
        <v>25</v>
      </c>
      <c r="H8" s="2" t="s">
        <v>26</v>
      </c>
      <c r="I8" s="2" t="s">
        <v>27</v>
      </c>
      <c r="J8" s="2" t="s">
        <v>24</v>
      </c>
      <c r="K8" s="2" t="s">
        <v>28</v>
      </c>
      <c r="L8" s="2" t="s">
        <v>26</v>
      </c>
      <c r="M8" s="2" t="s">
        <v>24</v>
      </c>
      <c r="N8" s="2" t="s">
        <v>28</v>
      </c>
      <c r="O8" s="2" t="s">
        <v>26</v>
      </c>
      <c r="P8" s="2" t="s">
        <v>27</v>
      </c>
      <c r="Q8" s="2" t="s">
        <v>24</v>
      </c>
      <c r="R8" s="2" t="s">
        <v>28</v>
      </c>
      <c r="S8" s="2" t="s">
        <v>26</v>
      </c>
      <c r="T8" s="2" t="s">
        <v>24</v>
      </c>
      <c r="U8" s="2" t="s">
        <v>28</v>
      </c>
      <c r="V8" s="2" t="s">
        <v>26</v>
      </c>
      <c r="W8" s="2" t="s">
        <v>24</v>
      </c>
      <c r="X8" s="2" t="s">
        <v>25</v>
      </c>
      <c r="Y8" s="2" t="s">
        <v>26</v>
      </c>
      <c r="Z8" s="2" t="s">
        <v>24</v>
      </c>
      <c r="AA8" s="2" t="s">
        <v>28</v>
      </c>
      <c r="AB8" s="2" t="s">
        <v>26</v>
      </c>
      <c r="AC8" s="25" t="s">
        <v>0</v>
      </c>
      <c r="AD8" s="2" t="s">
        <v>29</v>
      </c>
      <c r="AE8" s="2" t="s">
        <v>30</v>
      </c>
      <c r="AF8" s="2" t="s">
        <v>31</v>
      </c>
      <c r="AG8" s="2" t="s">
        <v>32</v>
      </c>
      <c r="AH8" s="2" t="s">
        <v>31</v>
      </c>
      <c r="AI8" s="2" t="s">
        <v>32</v>
      </c>
      <c r="AJ8" s="2" t="s">
        <v>31</v>
      </c>
      <c r="AK8" s="2" t="s">
        <v>32</v>
      </c>
      <c r="AL8" s="2" t="s">
        <v>31</v>
      </c>
      <c r="AM8" s="2" t="s">
        <v>32</v>
      </c>
      <c r="AN8" s="2" t="s">
        <v>31</v>
      </c>
      <c r="AO8" s="2" t="s">
        <v>32</v>
      </c>
      <c r="AP8" s="25" t="s">
        <v>0</v>
      </c>
      <c r="AQ8" s="25" t="s">
        <v>0</v>
      </c>
      <c r="AR8" s="25" t="s">
        <v>0</v>
      </c>
      <c r="AS8" s="25" t="s">
        <v>0</v>
      </c>
      <c r="AT8" s="25" t="s">
        <v>0</v>
      </c>
      <c r="AU8" s="25" t="s">
        <v>0</v>
      </c>
      <c r="AV8" s="25" t="s">
        <v>0</v>
      </c>
      <c r="AW8" s="25" t="s">
        <v>0</v>
      </c>
      <c r="AX8" s="25" t="s">
        <v>0</v>
      </c>
      <c r="AY8" s="25" t="s">
        <v>0</v>
      </c>
      <c r="AZ8" s="25" t="s">
        <v>0</v>
      </c>
      <c r="BA8" s="2" t="s">
        <v>21</v>
      </c>
      <c r="BB8" s="10" t="s">
        <v>291</v>
      </c>
      <c r="BC8" s="10" t="s">
        <v>290</v>
      </c>
      <c r="BD8" s="2" t="s">
        <v>22</v>
      </c>
      <c r="BE8" s="25" t="s">
        <v>0</v>
      </c>
      <c r="BF8" s="2" t="s">
        <v>21</v>
      </c>
      <c r="BG8" s="10" t="s">
        <v>291</v>
      </c>
      <c r="BH8" s="10" t="s">
        <v>290</v>
      </c>
      <c r="BI8" s="2" t="s">
        <v>22</v>
      </c>
      <c r="BJ8" s="25" t="s">
        <v>0</v>
      </c>
      <c r="BK8" s="25" t="s">
        <v>0</v>
      </c>
      <c r="BL8" s="25" t="s">
        <v>0</v>
      </c>
      <c r="BM8" s="25" t="s">
        <v>0</v>
      </c>
      <c r="BN8" s="25" t="s">
        <v>0</v>
      </c>
      <c r="BO8" s="25" t="s">
        <v>0</v>
      </c>
      <c r="BP8" s="25" t="s">
        <v>0</v>
      </c>
      <c r="BQ8" s="25" t="s">
        <v>0</v>
      </c>
      <c r="BR8" s="25" t="s">
        <v>0</v>
      </c>
      <c r="BS8" s="25" t="s">
        <v>0</v>
      </c>
      <c r="BT8" s="25" t="s">
        <v>0</v>
      </c>
      <c r="BU8" s="25" t="s">
        <v>0</v>
      </c>
      <c r="BV8" s="25" t="s">
        <v>0</v>
      </c>
      <c r="BW8" s="25" t="s">
        <v>0</v>
      </c>
      <c r="BX8" s="25" t="s">
        <v>0</v>
      </c>
    </row>
    <row r="9" spans="1:76" x14ac:dyDescent="0.2">
      <c r="A9" s="2" t="s">
        <v>33</v>
      </c>
      <c r="B9" s="2" t="s">
        <v>34</v>
      </c>
      <c r="C9" s="2" t="s">
        <v>35</v>
      </c>
      <c r="D9" s="2" t="s">
        <v>36</v>
      </c>
      <c r="E9" s="2" t="s">
        <v>37</v>
      </c>
      <c r="F9" s="2" t="s">
        <v>38</v>
      </c>
      <c r="G9" s="2" t="s">
        <v>39</v>
      </c>
      <c r="H9" s="2" t="s">
        <v>40</v>
      </c>
      <c r="I9" s="2" t="s">
        <v>41</v>
      </c>
      <c r="J9" s="2" t="s">
        <v>42</v>
      </c>
      <c r="K9" s="2" t="s">
        <v>43</v>
      </c>
      <c r="L9" s="2" t="s">
        <v>44</v>
      </c>
      <c r="M9" s="2" t="s">
        <v>45</v>
      </c>
      <c r="N9" s="2" t="s">
        <v>46</v>
      </c>
      <c r="O9" s="2" t="s">
        <v>47</v>
      </c>
      <c r="P9" s="2" t="s">
        <v>48</v>
      </c>
      <c r="Q9" s="2" t="s">
        <v>49</v>
      </c>
      <c r="R9" s="2" t="s">
        <v>50</v>
      </c>
      <c r="S9" s="2" t="s">
        <v>51</v>
      </c>
      <c r="T9" s="2" t="s">
        <v>52</v>
      </c>
      <c r="U9" s="2" t="s">
        <v>53</v>
      </c>
      <c r="V9" s="2" t="s">
        <v>54</v>
      </c>
      <c r="W9" s="2" t="s">
        <v>55</v>
      </c>
      <c r="X9" s="2" t="s">
        <v>56</v>
      </c>
      <c r="Y9" s="2" t="s">
        <v>57</v>
      </c>
      <c r="Z9" s="2" t="s">
        <v>58</v>
      </c>
      <c r="AA9" s="2" t="s">
        <v>59</v>
      </c>
      <c r="AB9" s="2" t="s">
        <v>60</v>
      </c>
      <c r="AC9" s="2" t="s">
        <v>61</v>
      </c>
      <c r="AD9" s="25" t="s">
        <v>62</v>
      </c>
      <c r="AE9" s="25"/>
      <c r="AF9" s="2" t="s">
        <v>63</v>
      </c>
      <c r="AG9" s="2" t="s">
        <v>64</v>
      </c>
      <c r="AH9" s="2" t="s">
        <v>65</v>
      </c>
      <c r="AI9" s="2" t="s">
        <v>66</v>
      </c>
      <c r="AJ9" s="2" t="s">
        <v>67</v>
      </c>
      <c r="AK9" s="2" t="s">
        <v>68</v>
      </c>
      <c r="AL9" s="2" t="s">
        <v>69</v>
      </c>
      <c r="AM9" s="2" t="s">
        <v>70</v>
      </c>
      <c r="AN9" s="2" t="s">
        <v>71</v>
      </c>
      <c r="AO9" s="2" t="s">
        <v>72</v>
      </c>
      <c r="AP9" s="2" t="s">
        <v>73</v>
      </c>
      <c r="AQ9" s="2" t="s">
        <v>74</v>
      </c>
      <c r="AR9" s="2" t="s">
        <v>75</v>
      </c>
      <c r="AS9" s="2" t="s">
        <v>76</v>
      </c>
      <c r="AT9" s="2" t="s">
        <v>77</v>
      </c>
      <c r="AU9" s="2" t="s">
        <v>78</v>
      </c>
      <c r="AV9" s="2" t="s">
        <v>79</v>
      </c>
      <c r="AW9" s="2" t="s">
        <v>80</v>
      </c>
      <c r="AX9" s="2" t="s">
        <v>81</v>
      </c>
      <c r="AY9" s="2" t="s">
        <v>82</v>
      </c>
      <c r="AZ9" s="2" t="s">
        <v>83</v>
      </c>
      <c r="BA9" s="2" t="s">
        <v>84</v>
      </c>
      <c r="BB9" s="2" t="s">
        <v>85</v>
      </c>
      <c r="BC9" s="2" t="s">
        <v>86</v>
      </c>
      <c r="BD9" s="2" t="s">
        <v>87</v>
      </c>
      <c r="BE9" s="2" t="s">
        <v>88</v>
      </c>
      <c r="BF9" s="2" t="s">
        <v>89</v>
      </c>
      <c r="BG9" s="2" t="s">
        <v>90</v>
      </c>
      <c r="BH9" s="2" t="s">
        <v>91</v>
      </c>
      <c r="BI9" s="2" t="s">
        <v>92</v>
      </c>
      <c r="BJ9" s="17">
        <v>61</v>
      </c>
      <c r="BK9" s="17">
        <v>62</v>
      </c>
      <c r="BL9" s="17">
        <v>63</v>
      </c>
      <c r="BM9" s="17">
        <v>64</v>
      </c>
      <c r="BN9" s="17">
        <v>65</v>
      </c>
      <c r="BO9" s="17">
        <v>66</v>
      </c>
      <c r="BP9" s="17">
        <v>67</v>
      </c>
      <c r="BQ9" s="17">
        <v>68</v>
      </c>
      <c r="BR9" s="17">
        <v>69</v>
      </c>
      <c r="BS9" s="17">
        <v>70</v>
      </c>
      <c r="BT9" s="17">
        <v>71</v>
      </c>
      <c r="BU9" s="17">
        <v>72</v>
      </c>
      <c r="BV9" s="17">
        <v>73</v>
      </c>
      <c r="BW9" s="17">
        <v>74</v>
      </c>
      <c r="BX9" s="17">
        <v>75</v>
      </c>
    </row>
    <row r="10" spans="1:76" ht="80.25" customHeight="1" x14ac:dyDescent="0.2">
      <c r="A10" s="3" t="s">
        <v>93</v>
      </c>
      <c r="B10" s="4" t="s">
        <v>94</v>
      </c>
      <c r="C10" s="4" t="s">
        <v>95</v>
      </c>
      <c r="D10" s="4" t="s">
        <v>95</v>
      </c>
      <c r="E10" s="4" t="s">
        <v>95</v>
      </c>
      <c r="F10" s="4" t="s">
        <v>95</v>
      </c>
      <c r="G10" s="4" t="s">
        <v>95</v>
      </c>
      <c r="H10" s="4" t="s">
        <v>95</v>
      </c>
      <c r="I10" s="4" t="s">
        <v>95</v>
      </c>
      <c r="J10" s="4" t="s">
        <v>95</v>
      </c>
      <c r="K10" s="4" t="s">
        <v>95</v>
      </c>
      <c r="L10" s="4" t="s">
        <v>95</v>
      </c>
      <c r="M10" s="4" t="s">
        <v>95</v>
      </c>
      <c r="N10" s="4" t="s">
        <v>95</v>
      </c>
      <c r="O10" s="4" t="s">
        <v>95</v>
      </c>
      <c r="P10" s="4" t="s">
        <v>95</v>
      </c>
      <c r="Q10" s="4" t="s">
        <v>95</v>
      </c>
      <c r="R10" s="4" t="s">
        <v>95</v>
      </c>
      <c r="S10" s="4" t="s">
        <v>95</v>
      </c>
      <c r="T10" s="4" t="s">
        <v>95</v>
      </c>
      <c r="U10" s="4" t="s">
        <v>95</v>
      </c>
      <c r="V10" s="4" t="s">
        <v>95</v>
      </c>
      <c r="W10" s="4" t="s">
        <v>95</v>
      </c>
      <c r="X10" s="4" t="s">
        <v>95</v>
      </c>
      <c r="Y10" s="4" t="s">
        <v>95</v>
      </c>
      <c r="Z10" s="4" t="s">
        <v>95</v>
      </c>
      <c r="AA10" s="4" t="s">
        <v>95</v>
      </c>
      <c r="AB10" s="4" t="s">
        <v>95</v>
      </c>
      <c r="AC10" s="4" t="s">
        <v>95</v>
      </c>
      <c r="AD10" s="4" t="s">
        <v>95</v>
      </c>
      <c r="AE10" s="4" t="s">
        <v>95</v>
      </c>
      <c r="AF10" s="5">
        <f>AF11+AF35+AF41+AF46+AF51</f>
        <v>34223.199999999997</v>
      </c>
      <c r="AG10" s="5">
        <f t="shared" ref="AG10:BX10" si="0">AG11+AG35+AG41+AG46+AG51</f>
        <v>31717.300000000003</v>
      </c>
      <c r="AH10" s="5">
        <f t="shared" si="0"/>
        <v>9371.7000000000007</v>
      </c>
      <c r="AI10" s="5">
        <f t="shared" si="0"/>
        <v>9371.7000000000007</v>
      </c>
      <c r="AJ10" s="5">
        <f t="shared" si="0"/>
        <v>1996.7</v>
      </c>
      <c r="AK10" s="5">
        <f t="shared" si="0"/>
        <v>1996.7</v>
      </c>
      <c r="AL10" s="5">
        <f t="shared" si="0"/>
        <v>0</v>
      </c>
      <c r="AM10" s="5">
        <f t="shared" si="0"/>
        <v>0</v>
      </c>
      <c r="AN10" s="5">
        <f t="shared" si="0"/>
        <v>22824.800000000003</v>
      </c>
      <c r="AO10" s="5">
        <f t="shared" si="0"/>
        <v>20348.900000000001</v>
      </c>
      <c r="AP10" s="5">
        <f t="shared" si="0"/>
        <v>10908</v>
      </c>
      <c r="AQ10" s="5">
        <f t="shared" si="0"/>
        <v>114.1</v>
      </c>
      <c r="AR10" s="5">
        <f t="shared" si="0"/>
        <v>1838.7</v>
      </c>
      <c r="AS10" s="5">
        <f t="shared" si="0"/>
        <v>0</v>
      </c>
      <c r="AT10" s="5">
        <f t="shared" si="0"/>
        <v>8955.3000000000011</v>
      </c>
      <c r="AU10" s="5">
        <f t="shared" si="0"/>
        <v>8937.5</v>
      </c>
      <c r="AV10" s="5">
        <f t="shared" si="0"/>
        <v>115.3</v>
      </c>
      <c r="AW10" s="5">
        <f t="shared" si="0"/>
        <v>76.3</v>
      </c>
      <c r="AX10" s="5">
        <f t="shared" si="0"/>
        <v>0</v>
      </c>
      <c r="AY10" s="5">
        <f t="shared" si="0"/>
        <v>8746</v>
      </c>
      <c r="AZ10" s="5">
        <f t="shared" si="0"/>
        <v>9057</v>
      </c>
      <c r="BA10" s="5">
        <f t="shared" si="0"/>
        <v>119.9</v>
      </c>
      <c r="BB10" s="5">
        <f t="shared" si="0"/>
        <v>76.3</v>
      </c>
      <c r="BC10" s="5">
        <f t="shared" si="0"/>
        <v>0</v>
      </c>
      <c r="BD10" s="5">
        <f t="shared" si="0"/>
        <v>8860.9</v>
      </c>
      <c r="BE10" s="5">
        <f t="shared" si="0"/>
        <v>9057</v>
      </c>
      <c r="BF10" s="5">
        <f t="shared" si="0"/>
        <v>119.9</v>
      </c>
      <c r="BG10" s="5">
        <f t="shared" si="0"/>
        <v>76.3</v>
      </c>
      <c r="BH10" s="5">
        <f t="shared" si="0"/>
        <v>0</v>
      </c>
      <c r="BI10" s="5">
        <f t="shared" si="0"/>
        <v>8860.9</v>
      </c>
      <c r="BJ10" s="5">
        <f t="shared" si="0"/>
        <v>31717.300000000003</v>
      </c>
      <c r="BK10" s="5">
        <f t="shared" si="0"/>
        <v>9371.7000000000007</v>
      </c>
      <c r="BL10" s="5">
        <f t="shared" si="0"/>
        <v>1996.7</v>
      </c>
      <c r="BM10" s="5">
        <f t="shared" si="0"/>
        <v>0</v>
      </c>
      <c r="BN10" s="5">
        <f t="shared" si="0"/>
        <v>20348.900000000001</v>
      </c>
      <c r="BO10" s="5">
        <f t="shared" si="0"/>
        <v>10908</v>
      </c>
      <c r="BP10" s="5">
        <f t="shared" si="0"/>
        <v>114.1</v>
      </c>
      <c r="BQ10" s="5">
        <f t="shared" si="0"/>
        <v>1838.7</v>
      </c>
      <c r="BR10" s="5">
        <f t="shared" si="0"/>
        <v>0</v>
      </c>
      <c r="BS10" s="5">
        <f t="shared" si="0"/>
        <v>8955.3000000000011</v>
      </c>
      <c r="BT10" s="5">
        <f t="shared" si="0"/>
        <v>11377.043999999998</v>
      </c>
      <c r="BU10" s="5">
        <f t="shared" si="0"/>
        <v>119.00629999999998</v>
      </c>
      <c r="BV10" s="5">
        <f t="shared" si="0"/>
        <v>1917.7640999999999</v>
      </c>
      <c r="BW10" s="5">
        <f t="shared" si="0"/>
        <v>0</v>
      </c>
      <c r="BX10" s="5">
        <f t="shared" si="0"/>
        <v>9340.3778999999995</v>
      </c>
    </row>
    <row r="11" spans="1:76" s="16" customFormat="1" ht="92.25" customHeight="1" x14ac:dyDescent="0.2">
      <c r="A11" s="13" t="s">
        <v>96</v>
      </c>
      <c r="B11" s="14" t="s">
        <v>97</v>
      </c>
      <c r="C11" s="14" t="s">
        <v>95</v>
      </c>
      <c r="D11" s="14" t="s">
        <v>95</v>
      </c>
      <c r="E11" s="14" t="s">
        <v>95</v>
      </c>
      <c r="F11" s="14" t="s">
        <v>95</v>
      </c>
      <c r="G11" s="14" t="s">
        <v>95</v>
      </c>
      <c r="H11" s="14" t="s">
        <v>95</v>
      </c>
      <c r="I11" s="14" t="s">
        <v>95</v>
      </c>
      <c r="J11" s="14" t="s">
        <v>95</v>
      </c>
      <c r="K11" s="14" t="s">
        <v>95</v>
      </c>
      <c r="L11" s="14" t="s">
        <v>95</v>
      </c>
      <c r="M11" s="14" t="s">
        <v>95</v>
      </c>
      <c r="N11" s="14" t="s">
        <v>95</v>
      </c>
      <c r="O11" s="14" t="s">
        <v>95</v>
      </c>
      <c r="P11" s="14" t="s">
        <v>95</v>
      </c>
      <c r="Q11" s="14" t="s">
        <v>95</v>
      </c>
      <c r="R11" s="14" t="s">
        <v>95</v>
      </c>
      <c r="S11" s="14" t="s">
        <v>95</v>
      </c>
      <c r="T11" s="14" t="s">
        <v>95</v>
      </c>
      <c r="U11" s="14" t="s">
        <v>95</v>
      </c>
      <c r="V11" s="14" t="s">
        <v>95</v>
      </c>
      <c r="W11" s="14" t="s">
        <v>95</v>
      </c>
      <c r="X11" s="14" t="s">
        <v>95</v>
      </c>
      <c r="Y11" s="14" t="s">
        <v>95</v>
      </c>
      <c r="Z11" s="14" t="s">
        <v>95</v>
      </c>
      <c r="AA11" s="14" t="s">
        <v>95</v>
      </c>
      <c r="AB11" s="14" t="s">
        <v>95</v>
      </c>
      <c r="AC11" s="14" t="s">
        <v>95</v>
      </c>
      <c r="AD11" s="14" t="s">
        <v>95</v>
      </c>
      <c r="AE11" s="14" t="s">
        <v>95</v>
      </c>
      <c r="AF11" s="15">
        <f>AF12+AF27+AF32</f>
        <v>28005</v>
      </c>
      <c r="AG11" s="15">
        <f t="shared" ref="AG11:BX11" si="1">AG12+AG27+AG32</f>
        <v>26114.5</v>
      </c>
      <c r="AH11" s="15">
        <f t="shared" si="1"/>
        <v>9261.1</v>
      </c>
      <c r="AI11" s="15">
        <f t="shared" si="1"/>
        <v>9261.1</v>
      </c>
      <c r="AJ11" s="15">
        <f t="shared" si="1"/>
        <v>1967.8</v>
      </c>
      <c r="AK11" s="15">
        <f t="shared" si="1"/>
        <v>1967.8</v>
      </c>
      <c r="AL11" s="15">
        <f t="shared" si="1"/>
        <v>0</v>
      </c>
      <c r="AM11" s="15">
        <f t="shared" si="1"/>
        <v>0</v>
      </c>
      <c r="AN11" s="15">
        <f t="shared" si="1"/>
        <v>16746.2</v>
      </c>
      <c r="AO11" s="15">
        <f t="shared" si="1"/>
        <v>14885.699999999999</v>
      </c>
      <c r="AP11" s="15">
        <f t="shared" si="1"/>
        <v>4382.2</v>
      </c>
      <c r="AQ11" s="15">
        <f t="shared" si="1"/>
        <v>0</v>
      </c>
      <c r="AR11" s="15">
        <f t="shared" si="1"/>
        <v>1762.4</v>
      </c>
      <c r="AS11" s="15">
        <f t="shared" si="1"/>
        <v>0</v>
      </c>
      <c r="AT11" s="15">
        <f t="shared" si="1"/>
        <v>2619.8000000000002</v>
      </c>
      <c r="AU11" s="15">
        <f t="shared" si="1"/>
        <v>2342.1</v>
      </c>
      <c r="AV11" s="15">
        <f t="shared" si="1"/>
        <v>0</v>
      </c>
      <c r="AW11" s="15">
        <f t="shared" si="1"/>
        <v>0</v>
      </c>
      <c r="AX11" s="15">
        <f t="shared" si="1"/>
        <v>0</v>
      </c>
      <c r="AY11" s="15">
        <f t="shared" si="1"/>
        <v>2342.1</v>
      </c>
      <c r="AZ11" s="15">
        <f t="shared" si="1"/>
        <v>2402.4</v>
      </c>
      <c r="BA11" s="15">
        <f t="shared" si="1"/>
        <v>0</v>
      </c>
      <c r="BB11" s="15">
        <f t="shared" si="1"/>
        <v>0</v>
      </c>
      <c r="BC11" s="15">
        <f t="shared" si="1"/>
        <v>0</v>
      </c>
      <c r="BD11" s="15">
        <f t="shared" si="1"/>
        <v>2402.4</v>
      </c>
      <c r="BE11" s="15">
        <f t="shared" si="1"/>
        <v>2402.4</v>
      </c>
      <c r="BF11" s="15">
        <f t="shared" si="1"/>
        <v>0</v>
      </c>
      <c r="BG11" s="15">
        <f t="shared" si="1"/>
        <v>0</v>
      </c>
      <c r="BH11" s="15">
        <f t="shared" si="1"/>
        <v>0</v>
      </c>
      <c r="BI11" s="15">
        <f t="shared" si="1"/>
        <v>2402.4</v>
      </c>
      <c r="BJ11" s="15">
        <f t="shared" si="1"/>
        <v>26114.5</v>
      </c>
      <c r="BK11" s="15">
        <f t="shared" si="1"/>
        <v>9261.1</v>
      </c>
      <c r="BL11" s="15">
        <f t="shared" si="1"/>
        <v>1967.8</v>
      </c>
      <c r="BM11" s="15">
        <f t="shared" si="1"/>
        <v>0</v>
      </c>
      <c r="BN11" s="15">
        <f t="shared" si="1"/>
        <v>14885.699999999999</v>
      </c>
      <c r="BO11" s="15">
        <f t="shared" si="1"/>
        <v>4382.2</v>
      </c>
      <c r="BP11" s="15">
        <f t="shared" si="1"/>
        <v>0</v>
      </c>
      <c r="BQ11" s="15">
        <f t="shared" si="1"/>
        <v>1762.4</v>
      </c>
      <c r="BR11" s="15">
        <f t="shared" si="1"/>
        <v>0</v>
      </c>
      <c r="BS11" s="15">
        <f t="shared" si="1"/>
        <v>2619.8000000000002</v>
      </c>
      <c r="BT11" s="15">
        <f t="shared" si="1"/>
        <v>4570.6345999999994</v>
      </c>
      <c r="BU11" s="15">
        <f t="shared" si="1"/>
        <v>0</v>
      </c>
      <c r="BV11" s="15">
        <f t="shared" si="1"/>
        <v>1838.1831999999999</v>
      </c>
      <c r="BW11" s="15">
        <f t="shared" si="1"/>
        <v>0</v>
      </c>
      <c r="BX11" s="15">
        <f t="shared" si="1"/>
        <v>2732.4513999999999</v>
      </c>
    </row>
    <row r="12" spans="1:76" ht="87.75" customHeight="1" x14ac:dyDescent="0.2">
      <c r="A12" s="11" t="s">
        <v>98</v>
      </c>
      <c r="B12" s="4" t="s">
        <v>99</v>
      </c>
      <c r="C12" s="4" t="s">
        <v>95</v>
      </c>
      <c r="D12" s="4" t="s">
        <v>95</v>
      </c>
      <c r="E12" s="4" t="s">
        <v>95</v>
      </c>
      <c r="F12" s="4" t="s">
        <v>95</v>
      </c>
      <c r="G12" s="4" t="s">
        <v>95</v>
      </c>
      <c r="H12" s="4" t="s">
        <v>95</v>
      </c>
      <c r="I12" s="4" t="s">
        <v>95</v>
      </c>
      <c r="J12" s="4" t="s">
        <v>95</v>
      </c>
      <c r="K12" s="4" t="s">
        <v>95</v>
      </c>
      <c r="L12" s="4" t="s">
        <v>95</v>
      </c>
      <c r="M12" s="4" t="s">
        <v>95</v>
      </c>
      <c r="N12" s="4" t="s">
        <v>95</v>
      </c>
      <c r="O12" s="4" t="s">
        <v>95</v>
      </c>
      <c r="P12" s="4" t="s">
        <v>95</v>
      </c>
      <c r="Q12" s="4" t="s">
        <v>95</v>
      </c>
      <c r="R12" s="4" t="s">
        <v>95</v>
      </c>
      <c r="S12" s="4" t="s">
        <v>95</v>
      </c>
      <c r="T12" s="4" t="s">
        <v>95</v>
      </c>
      <c r="U12" s="4" t="s">
        <v>95</v>
      </c>
      <c r="V12" s="4" t="s">
        <v>95</v>
      </c>
      <c r="W12" s="4" t="s">
        <v>95</v>
      </c>
      <c r="X12" s="4" t="s">
        <v>95</v>
      </c>
      <c r="Y12" s="4" t="s">
        <v>95</v>
      </c>
      <c r="Z12" s="4" t="s">
        <v>95</v>
      </c>
      <c r="AA12" s="4" t="s">
        <v>95</v>
      </c>
      <c r="AB12" s="4" t="s">
        <v>95</v>
      </c>
      <c r="AC12" s="4" t="s">
        <v>95</v>
      </c>
      <c r="AD12" s="4" t="s">
        <v>95</v>
      </c>
      <c r="AE12" s="4" t="s">
        <v>95</v>
      </c>
      <c r="AF12" s="5">
        <f>AF13+AF14+AF15+AF16+AF17+AF19+AF20+AF21+AF22+AF23+AF24+AF25+AF26</f>
        <v>796.4</v>
      </c>
      <c r="AG12" s="5">
        <f t="shared" ref="AG12:BX12" si="2">AG13+AG14+AG15+AG16+AG17+AG19+AG20+AG21+AG22+AG23+AG24+AG25+AG26</f>
        <v>685.7</v>
      </c>
      <c r="AH12" s="5">
        <f t="shared" si="2"/>
        <v>0</v>
      </c>
      <c r="AI12" s="5">
        <f t="shared" si="2"/>
        <v>0</v>
      </c>
      <c r="AJ12" s="5">
        <f t="shared" si="2"/>
        <v>0</v>
      </c>
      <c r="AK12" s="5">
        <f t="shared" si="2"/>
        <v>0</v>
      </c>
      <c r="AL12" s="5">
        <f t="shared" si="2"/>
        <v>0</v>
      </c>
      <c r="AM12" s="5">
        <f t="shared" si="2"/>
        <v>0</v>
      </c>
      <c r="AN12" s="5">
        <f t="shared" si="2"/>
        <v>766.4</v>
      </c>
      <c r="AO12" s="5">
        <f t="shared" si="2"/>
        <v>685.7</v>
      </c>
      <c r="AP12" s="5">
        <f t="shared" si="2"/>
        <v>728.9</v>
      </c>
      <c r="AQ12" s="5">
        <f t="shared" si="2"/>
        <v>0</v>
      </c>
      <c r="AR12" s="5">
        <f t="shared" si="2"/>
        <v>0</v>
      </c>
      <c r="AS12" s="5">
        <f t="shared" si="2"/>
        <v>0</v>
      </c>
      <c r="AT12" s="5">
        <f t="shared" si="2"/>
        <v>728.9</v>
      </c>
      <c r="AU12" s="5">
        <f t="shared" si="2"/>
        <v>660.6</v>
      </c>
      <c r="AV12" s="5">
        <f t="shared" si="2"/>
        <v>0</v>
      </c>
      <c r="AW12" s="5">
        <f t="shared" si="2"/>
        <v>0</v>
      </c>
      <c r="AX12" s="5">
        <f t="shared" si="2"/>
        <v>0</v>
      </c>
      <c r="AY12" s="5">
        <f t="shared" si="2"/>
        <v>660.6</v>
      </c>
      <c r="AZ12" s="5">
        <f t="shared" si="2"/>
        <v>605.9</v>
      </c>
      <c r="BA12" s="5">
        <f t="shared" si="2"/>
        <v>0</v>
      </c>
      <c r="BB12" s="5">
        <f t="shared" si="2"/>
        <v>0</v>
      </c>
      <c r="BC12" s="5">
        <f t="shared" si="2"/>
        <v>0</v>
      </c>
      <c r="BD12" s="5">
        <f t="shared" si="2"/>
        <v>605.9</v>
      </c>
      <c r="BE12" s="5">
        <f t="shared" si="2"/>
        <v>605.9</v>
      </c>
      <c r="BF12" s="5">
        <f t="shared" si="2"/>
        <v>0</v>
      </c>
      <c r="BG12" s="5">
        <f t="shared" si="2"/>
        <v>0</v>
      </c>
      <c r="BH12" s="5">
        <f t="shared" si="2"/>
        <v>0</v>
      </c>
      <c r="BI12" s="5">
        <f t="shared" si="2"/>
        <v>605.9</v>
      </c>
      <c r="BJ12" s="5">
        <f t="shared" si="2"/>
        <v>685.7</v>
      </c>
      <c r="BK12" s="5">
        <f t="shared" si="2"/>
        <v>0</v>
      </c>
      <c r="BL12" s="5">
        <f t="shared" si="2"/>
        <v>0</v>
      </c>
      <c r="BM12" s="5">
        <f t="shared" si="2"/>
        <v>0</v>
      </c>
      <c r="BN12" s="5">
        <f t="shared" si="2"/>
        <v>685.7</v>
      </c>
      <c r="BO12" s="5">
        <f t="shared" si="2"/>
        <v>728.9</v>
      </c>
      <c r="BP12" s="5">
        <f t="shared" si="2"/>
        <v>0</v>
      </c>
      <c r="BQ12" s="5">
        <f t="shared" si="2"/>
        <v>0</v>
      </c>
      <c r="BR12" s="5">
        <f t="shared" si="2"/>
        <v>0</v>
      </c>
      <c r="BS12" s="5">
        <f t="shared" si="2"/>
        <v>728.9</v>
      </c>
      <c r="BT12" s="5">
        <f t="shared" si="2"/>
        <v>760.2426999999999</v>
      </c>
      <c r="BU12" s="5">
        <f t="shared" si="2"/>
        <v>0</v>
      </c>
      <c r="BV12" s="5">
        <f t="shared" si="2"/>
        <v>0</v>
      </c>
      <c r="BW12" s="5">
        <f t="shared" si="2"/>
        <v>0</v>
      </c>
      <c r="BX12" s="5">
        <f t="shared" si="2"/>
        <v>760.2426999999999</v>
      </c>
    </row>
    <row r="13" spans="1:76" ht="114.75" x14ac:dyDescent="0.2">
      <c r="A13" s="3" t="s">
        <v>100</v>
      </c>
      <c r="B13" s="4" t="s">
        <v>101</v>
      </c>
      <c r="C13" s="4" t="s">
        <v>102</v>
      </c>
      <c r="D13" s="4" t="s">
        <v>103</v>
      </c>
      <c r="E13" s="4" t="s">
        <v>104</v>
      </c>
      <c r="F13" s="4" t="s">
        <v>105</v>
      </c>
      <c r="G13" s="4" t="s">
        <v>106</v>
      </c>
      <c r="H13" s="4" t="s">
        <v>107</v>
      </c>
      <c r="I13" s="4" t="s">
        <v>108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33</v>
      </c>
      <c r="AD13" s="4" t="s">
        <v>109</v>
      </c>
      <c r="AE13" s="4" t="s">
        <v>45</v>
      </c>
      <c r="AF13" s="5">
        <v>5</v>
      </c>
      <c r="AG13" s="5">
        <v>5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5</v>
      </c>
      <c r="AO13" s="5">
        <v>5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f>AZ13</f>
        <v>0</v>
      </c>
      <c r="BF13" s="5">
        <v>0</v>
      </c>
      <c r="BG13" s="5">
        <v>0</v>
      </c>
      <c r="BH13" s="5">
        <v>0</v>
      </c>
      <c r="BI13" s="5">
        <f>BD13</f>
        <v>0</v>
      </c>
      <c r="BJ13" s="18">
        <f t="shared" ref="BJ13:BJ26" si="3">AG13</f>
        <v>5</v>
      </c>
      <c r="BK13" s="18">
        <f t="shared" ref="BK13:BK26" si="4">AI13</f>
        <v>0</v>
      </c>
      <c r="BL13" s="18">
        <f t="shared" ref="BL13:BL26" si="5">AK13</f>
        <v>0</v>
      </c>
      <c r="BM13" s="18">
        <f t="shared" ref="BM13:BM26" si="6">AM13</f>
        <v>0</v>
      </c>
      <c r="BN13" s="18">
        <f t="shared" ref="BN13:BP40" si="7">AO13</f>
        <v>5</v>
      </c>
      <c r="BO13" s="18">
        <f t="shared" si="7"/>
        <v>0</v>
      </c>
      <c r="BP13" s="18">
        <f t="shared" si="7"/>
        <v>0</v>
      </c>
      <c r="BQ13" s="18">
        <f t="shared" ref="BQ13:BQ26" si="8">AR13</f>
        <v>0</v>
      </c>
      <c r="BR13" s="18">
        <f t="shared" ref="BR13:BR26" si="9">AS13</f>
        <v>0</v>
      </c>
      <c r="BS13" s="18">
        <f t="shared" ref="BS13:BS26" si="10">AT13</f>
        <v>0</v>
      </c>
      <c r="BT13" s="19">
        <f t="shared" ref="BT13:BT26" si="11">BO13*104.3%</f>
        <v>0</v>
      </c>
      <c r="BU13" s="22">
        <f t="shared" ref="BU13:BU26" si="12">BP13*104.3%</f>
        <v>0</v>
      </c>
      <c r="BV13" s="22">
        <f t="shared" ref="BV13:BV26" si="13">BQ13*104.3%</f>
        <v>0</v>
      </c>
      <c r="BW13" s="22">
        <f t="shared" ref="BW13:BW26" si="14">BR13*104.3%</f>
        <v>0</v>
      </c>
      <c r="BX13" s="22">
        <f t="shared" ref="BX13:BX26" si="15">BS13*104.3%</f>
        <v>0</v>
      </c>
    </row>
    <row r="14" spans="1:76" ht="409.5" x14ac:dyDescent="0.2">
      <c r="A14" s="3" t="s">
        <v>110</v>
      </c>
      <c r="B14" s="4" t="s">
        <v>111</v>
      </c>
      <c r="C14" s="4" t="s">
        <v>112</v>
      </c>
      <c r="D14" s="4" t="s">
        <v>113</v>
      </c>
      <c r="E14" s="4" t="s">
        <v>114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115</v>
      </c>
      <c r="X14" s="4" t="s">
        <v>106</v>
      </c>
      <c r="Y14" s="4" t="s">
        <v>116</v>
      </c>
      <c r="Z14" s="4" t="s">
        <v>0</v>
      </c>
      <c r="AA14" s="4" t="s">
        <v>0</v>
      </c>
      <c r="AB14" s="4" t="s">
        <v>0</v>
      </c>
      <c r="AC14" s="4" t="s">
        <v>33</v>
      </c>
      <c r="AD14" s="4" t="s">
        <v>109</v>
      </c>
      <c r="AE14" s="4" t="s">
        <v>45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18">
        <f t="shared" si="3"/>
        <v>0</v>
      </c>
      <c r="BK14" s="18">
        <f t="shared" si="4"/>
        <v>0</v>
      </c>
      <c r="BL14" s="18">
        <f t="shared" si="5"/>
        <v>0</v>
      </c>
      <c r="BM14" s="18">
        <f t="shared" si="6"/>
        <v>0</v>
      </c>
      <c r="BN14" s="18">
        <f t="shared" ref="BN14:BN26" si="16">AO14</f>
        <v>0</v>
      </c>
      <c r="BO14" s="18">
        <f t="shared" ref="BO14:BO26" si="17">AP14</f>
        <v>0</v>
      </c>
      <c r="BP14" s="18">
        <f t="shared" si="7"/>
        <v>0</v>
      </c>
      <c r="BQ14" s="18">
        <f t="shared" si="8"/>
        <v>0</v>
      </c>
      <c r="BR14" s="18">
        <f t="shared" si="9"/>
        <v>0</v>
      </c>
      <c r="BS14" s="18">
        <f t="shared" si="10"/>
        <v>0</v>
      </c>
      <c r="BT14" s="19">
        <f t="shared" si="11"/>
        <v>0</v>
      </c>
      <c r="BU14" s="22">
        <f t="shared" si="12"/>
        <v>0</v>
      </c>
      <c r="BV14" s="22">
        <f t="shared" si="13"/>
        <v>0</v>
      </c>
      <c r="BW14" s="22">
        <f t="shared" si="14"/>
        <v>0</v>
      </c>
      <c r="BX14" s="22">
        <f t="shared" si="15"/>
        <v>0</v>
      </c>
    </row>
    <row r="15" spans="1:76" ht="409.5" x14ac:dyDescent="0.2">
      <c r="A15" s="3" t="s">
        <v>117</v>
      </c>
      <c r="B15" s="4" t="s">
        <v>118</v>
      </c>
      <c r="C15" s="4" t="s">
        <v>119</v>
      </c>
      <c r="D15" s="4" t="s">
        <v>120</v>
      </c>
      <c r="E15" s="4" t="s">
        <v>121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122</v>
      </c>
      <c r="X15" s="4" t="s">
        <v>106</v>
      </c>
      <c r="Y15" s="4" t="s">
        <v>123</v>
      </c>
      <c r="Z15" s="4" t="s">
        <v>0</v>
      </c>
      <c r="AA15" s="4" t="s">
        <v>0</v>
      </c>
      <c r="AB15" s="4" t="s">
        <v>0</v>
      </c>
      <c r="AC15" s="4" t="s">
        <v>44</v>
      </c>
      <c r="AD15" s="4" t="s">
        <v>124</v>
      </c>
      <c r="AE15" s="4" t="s">
        <v>125</v>
      </c>
      <c r="AF15" s="5">
        <v>45.6</v>
      </c>
      <c r="AG15" s="5">
        <v>18.5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15.6</v>
      </c>
      <c r="AO15" s="5">
        <v>18.5</v>
      </c>
      <c r="AP15" s="5">
        <v>20</v>
      </c>
      <c r="AQ15" s="5">
        <v>0</v>
      </c>
      <c r="AR15" s="5">
        <v>0</v>
      </c>
      <c r="AS15" s="5">
        <v>0</v>
      </c>
      <c r="AT15" s="5">
        <v>20</v>
      </c>
      <c r="AU15" s="5">
        <v>20</v>
      </c>
      <c r="AV15" s="5">
        <v>0</v>
      </c>
      <c r="AW15" s="5">
        <v>0</v>
      </c>
      <c r="AX15" s="5">
        <v>0</v>
      </c>
      <c r="AY15" s="5">
        <v>20</v>
      </c>
      <c r="AZ15" s="5">
        <v>20</v>
      </c>
      <c r="BA15" s="5">
        <v>0</v>
      </c>
      <c r="BB15" s="5">
        <v>0</v>
      </c>
      <c r="BC15" s="5">
        <v>0</v>
      </c>
      <c r="BD15" s="5">
        <v>20</v>
      </c>
      <c r="BE15" s="5">
        <v>20</v>
      </c>
      <c r="BF15" s="5">
        <v>0</v>
      </c>
      <c r="BG15" s="5">
        <v>0</v>
      </c>
      <c r="BH15" s="5">
        <v>0</v>
      </c>
      <c r="BI15" s="5">
        <v>20</v>
      </c>
      <c r="BJ15" s="18">
        <f t="shared" si="3"/>
        <v>18.5</v>
      </c>
      <c r="BK15" s="18">
        <f t="shared" si="4"/>
        <v>0</v>
      </c>
      <c r="BL15" s="18">
        <f t="shared" si="5"/>
        <v>0</v>
      </c>
      <c r="BM15" s="18">
        <f t="shared" si="6"/>
        <v>0</v>
      </c>
      <c r="BN15" s="18">
        <f t="shared" si="16"/>
        <v>18.5</v>
      </c>
      <c r="BO15" s="18">
        <f t="shared" si="17"/>
        <v>20</v>
      </c>
      <c r="BP15" s="18">
        <f t="shared" si="7"/>
        <v>0</v>
      </c>
      <c r="BQ15" s="18">
        <f t="shared" si="8"/>
        <v>0</v>
      </c>
      <c r="BR15" s="18">
        <f t="shared" si="9"/>
        <v>0</v>
      </c>
      <c r="BS15" s="18">
        <f t="shared" si="10"/>
        <v>20</v>
      </c>
      <c r="BT15" s="19">
        <f t="shared" si="11"/>
        <v>20.86</v>
      </c>
      <c r="BU15" s="22">
        <f t="shared" si="12"/>
        <v>0</v>
      </c>
      <c r="BV15" s="22">
        <f t="shared" si="13"/>
        <v>0</v>
      </c>
      <c r="BW15" s="22">
        <f t="shared" si="14"/>
        <v>0</v>
      </c>
      <c r="BX15" s="22">
        <f t="shared" si="15"/>
        <v>20.86</v>
      </c>
    </row>
    <row r="16" spans="1:76" x14ac:dyDescent="0.2">
      <c r="A16" s="6" t="s">
        <v>0</v>
      </c>
      <c r="B16" s="7" t="s">
        <v>0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7" t="s">
        <v>0</v>
      </c>
      <c r="X16" s="7" t="s">
        <v>0</v>
      </c>
      <c r="Y16" s="7" t="s">
        <v>0</v>
      </c>
      <c r="Z16" s="7" t="s">
        <v>0</v>
      </c>
      <c r="AA16" s="7" t="s">
        <v>0</v>
      </c>
      <c r="AB16" s="7" t="s">
        <v>0</v>
      </c>
      <c r="AC16" s="4" t="s">
        <v>44</v>
      </c>
      <c r="AD16" s="4" t="s">
        <v>124</v>
      </c>
      <c r="AE16" s="4" t="s">
        <v>42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18">
        <f t="shared" si="3"/>
        <v>0</v>
      </c>
      <c r="BK16" s="18">
        <f t="shared" si="4"/>
        <v>0</v>
      </c>
      <c r="BL16" s="18">
        <f t="shared" si="5"/>
        <v>0</v>
      </c>
      <c r="BM16" s="18">
        <f t="shared" si="6"/>
        <v>0</v>
      </c>
      <c r="BN16" s="18">
        <f t="shared" si="16"/>
        <v>0</v>
      </c>
      <c r="BO16" s="18">
        <f t="shared" si="17"/>
        <v>0</v>
      </c>
      <c r="BP16" s="18">
        <f t="shared" si="7"/>
        <v>0</v>
      </c>
      <c r="BQ16" s="18">
        <f t="shared" si="8"/>
        <v>0</v>
      </c>
      <c r="BR16" s="18">
        <f t="shared" si="9"/>
        <v>0</v>
      </c>
      <c r="BS16" s="18">
        <f t="shared" si="10"/>
        <v>0</v>
      </c>
      <c r="BT16" s="19">
        <f t="shared" si="11"/>
        <v>0</v>
      </c>
      <c r="BU16" s="22">
        <f t="shared" si="12"/>
        <v>0</v>
      </c>
      <c r="BV16" s="22">
        <f t="shared" si="13"/>
        <v>0</v>
      </c>
      <c r="BW16" s="22">
        <f t="shared" si="14"/>
        <v>0</v>
      </c>
      <c r="BX16" s="22">
        <f t="shared" si="15"/>
        <v>0</v>
      </c>
    </row>
    <row r="17" spans="1:76" ht="25.5" x14ac:dyDescent="0.2">
      <c r="A17" s="6" t="s">
        <v>0</v>
      </c>
      <c r="B17" s="7" t="s">
        <v>0</v>
      </c>
      <c r="C17" s="7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7" t="s">
        <v>0</v>
      </c>
      <c r="W17" s="7" t="s">
        <v>0</v>
      </c>
      <c r="X17" s="7" t="s">
        <v>0</v>
      </c>
      <c r="Y17" s="7" t="s">
        <v>0</v>
      </c>
      <c r="Z17" s="7" t="s">
        <v>0</v>
      </c>
      <c r="AA17" s="7" t="s">
        <v>0</v>
      </c>
      <c r="AB17" s="7" t="s">
        <v>0</v>
      </c>
      <c r="AC17" s="4" t="s">
        <v>44</v>
      </c>
      <c r="AD17" s="4" t="s">
        <v>124</v>
      </c>
      <c r="AE17" s="4" t="s">
        <v>46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18">
        <f t="shared" si="3"/>
        <v>0</v>
      </c>
      <c r="BK17" s="18">
        <f t="shared" si="4"/>
        <v>0</v>
      </c>
      <c r="BL17" s="18">
        <f t="shared" si="5"/>
        <v>0</v>
      </c>
      <c r="BM17" s="18">
        <f t="shared" si="6"/>
        <v>0</v>
      </c>
      <c r="BN17" s="18">
        <f t="shared" si="16"/>
        <v>0</v>
      </c>
      <c r="BO17" s="18">
        <f t="shared" si="17"/>
        <v>0</v>
      </c>
      <c r="BP17" s="18">
        <f t="shared" si="7"/>
        <v>0</v>
      </c>
      <c r="BQ17" s="18">
        <f t="shared" si="8"/>
        <v>0</v>
      </c>
      <c r="BR17" s="18">
        <f t="shared" si="9"/>
        <v>0</v>
      </c>
      <c r="BS17" s="18">
        <f t="shared" si="10"/>
        <v>0</v>
      </c>
      <c r="BT17" s="19">
        <f t="shared" si="11"/>
        <v>0</v>
      </c>
      <c r="BU17" s="22">
        <f t="shared" si="12"/>
        <v>0</v>
      </c>
      <c r="BV17" s="22">
        <f t="shared" si="13"/>
        <v>0</v>
      </c>
      <c r="BW17" s="22">
        <f t="shared" si="14"/>
        <v>0</v>
      </c>
      <c r="BX17" s="22">
        <f t="shared" si="15"/>
        <v>0</v>
      </c>
    </row>
    <row r="18" spans="1:76" ht="153" x14ac:dyDescent="0.2">
      <c r="A18" s="3" t="s">
        <v>126</v>
      </c>
      <c r="B18" s="4" t="s">
        <v>127</v>
      </c>
      <c r="C18" s="4" t="s">
        <v>128</v>
      </c>
      <c r="D18" s="4" t="s">
        <v>129</v>
      </c>
      <c r="E18" s="4" t="s">
        <v>130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55</v>
      </c>
      <c r="AD18" s="4" t="s">
        <v>131</v>
      </c>
      <c r="AE18" s="4" t="s">
        <v>42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18">
        <f t="shared" si="3"/>
        <v>0</v>
      </c>
      <c r="BK18" s="18">
        <f t="shared" si="4"/>
        <v>0</v>
      </c>
      <c r="BL18" s="18">
        <f t="shared" si="5"/>
        <v>0</v>
      </c>
      <c r="BM18" s="18">
        <f t="shared" si="6"/>
        <v>0</v>
      </c>
      <c r="BN18" s="18">
        <f t="shared" si="16"/>
        <v>0</v>
      </c>
      <c r="BO18" s="18">
        <f t="shared" si="17"/>
        <v>0</v>
      </c>
      <c r="BP18" s="18">
        <f t="shared" si="7"/>
        <v>0</v>
      </c>
      <c r="BQ18" s="18">
        <f t="shared" si="8"/>
        <v>0</v>
      </c>
      <c r="BR18" s="18">
        <f t="shared" si="9"/>
        <v>0</v>
      </c>
      <c r="BS18" s="18">
        <f t="shared" si="10"/>
        <v>0</v>
      </c>
      <c r="BT18" s="19">
        <f t="shared" si="11"/>
        <v>0</v>
      </c>
      <c r="BU18" s="22">
        <f t="shared" si="12"/>
        <v>0</v>
      </c>
      <c r="BV18" s="22">
        <f t="shared" si="13"/>
        <v>0</v>
      </c>
      <c r="BW18" s="22">
        <f t="shared" si="14"/>
        <v>0</v>
      </c>
      <c r="BX18" s="22">
        <f t="shared" si="15"/>
        <v>0</v>
      </c>
    </row>
    <row r="19" spans="1:76" ht="102" x14ac:dyDescent="0.2">
      <c r="A19" s="3" t="s">
        <v>132</v>
      </c>
      <c r="B19" s="4" t="s">
        <v>133</v>
      </c>
      <c r="C19" s="4" t="s">
        <v>134</v>
      </c>
      <c r="D19" s="4" t="s">
        <v>135</v>
      </c>
      <c r="E19" s="4" t="s">
        <v>136</v>
      </c>
      <c r="F19" s="4" t="s">
        <v>0</v>
      </c>
      <c r="G19" s="4" t="s">
        <v>0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4" t="s">
        <v>0</v>
      </c>
      <c r="R19" s="4" t="s">
        <v>0</v>
      </c>
      <c r="S19" s="4" t="s">
        <v>0</v>
      </c>
      <c r="T19" s="4" t="s">
        <v>0</v>
      </c>
      <c r="U19" s="4" t="s">
        <v>0</v>
      </c>
      <c r="V19" s="4" t="s">
        <v>0</v>
      </c>
      <c r="W19" s="4" t="s">
        <v>0</v>
      </c>
      <c r="X19" s="4" t="s">
        <v>0</v>
      </c>
      <c r="Y19" s="4" t="s">
        <v>0</v>
      </c>
      <c r="Z19" s="4" t="s">
        <v>137</v>
      </c>
      <c r="AA19" s="4" t="s">
        <v>106</v>
      </c>
      <c r="AB19" s="4" t="s">
        <v>138</v>
      </c>
      <c r="AC19" s="4" t="s">
        <v>39</v>
      </c>
      <c r="AD19" s="4" t="s">
        <v>139</v>
      </c>
      <c r="AE19" s="4" t="s">
        <v>109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18">
        <f t="shared" si="3"/>
        <v>0</v>
      </c>
      <c r="BK19" s="18">
        <f t="shared" si="4"/>
        <v>0</v>
      </c>
      <c r="BL19" s="18">
        <f t="shared" si="5"/>
        <v>0</v>
      </c>
      <c r="BM19" s="18">
        <f t="shared" si="6"/>
        <v>0</v>
      </c>
      <c r="BN19" s="18">
        <f t="shared" si="16"/>
        <v>0</v>
      </c>
      <c r="BO19" s="18">
        <f t="shared" si="17"/>
        <v>0</v>
      </c>
      <c r="BP19" s="18">
        <f t="shared" si="7"/>
        <v>0</v>
      </c>
      <c r="BQ19" s="18">
        <f t="shared" si="8"/>
        <v>0</v>
      </c>
      <c r="BR19" s="18">
        <f t="shared" si="9"/>
        <v>0</v>
      </c>
      <c r="BS19" s="18">
        <f t="shared" si="10"/>
        <v>0</v>
      </c>
      <c r="BT19" s="19">
        <f t="shared" si="11"/>
        <v>0</v>
      </c>
      <c r="BU19" s="22">
        <f t="shared" si="12"/>
        <v>0</v>
      </c>
      <c r="BV19" s="22">
        <f t="shared" si="13"/>
        <v>0</v>
      </c>
      <c r="BW19" s="22">
        <f t="shared" si="14"/>
        <v>0</v>
      </c>
      <c r="BX19" s="22">
        <f t="shared" si="15"/>
        <v>0</v>
      </c>
    </row>
    <row r="20" spans="1:76" ht="25.5" x14ac:dyDescent="0.2">
      <c r="A20" s="6" t="s">
        <v>0</v>
      </c>
      <c r="B20" s="7" t="s">
        <v>0</v>
      </c>
      <c r="C20" s="7" t="s">
        <v>0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7" t="s">
        <v>0</v>
      </c>
      <c r="W20" s="7" t="s">
        <v>0</v>
      </c>
      <c r="X20" s="7" t="s">
        <v>0</v>
      </c>
      <c r="Y20" s="7" t="s">
        <v>0</v>
      </c>
      <c r="Z20" s="7" t="s">
        <v>0</v>
      </c>
      <c r="AA20" s="7" t="s">
        <v>0</v>
      </c>
      <c r="AB20" s="7" t="s">
        <v>0</v>
      </c>
      <c r="AC20" s="4" t="s">
        <v>39</v>
      </c>
      <c r="AD20" s="4" t="s">
        <v>139</v>
      </c>
      <c r="AE20" s="4" t="s">
        <v>131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15</v>
      </c>
      <c r="AQ20" s="5">
        <v>0</v>
      </c>
      <c r="AR20" s="5">
        <v>0</v>
      </c>
      <c r="AS20" s="5">
        <v>0</v>
      </c>
      <c r="AT20" s="5">
        <v>15</v>
      </c>
      <c r="AU20" s="5">
        <v>15</v>
      </c>
      <c r="AV20" s="5">
        <v>0</v>
      </c>
      <c r="AW20" s="5">
        <v>0</v>
      </c>
      <c r="AX20" s="5">
        <v>0</v>
      </c>
      <c r="AY20" s="5">
        <v>15</v>
      </c>
      <c r="AZ20" s="5">
        <v>15</v>
      </c>
      <c r="BA20" s="5">
        <v>0</v>
      </c>
      <c r="BB20" s="5">
        <v>0</v>
      </c>
      <c r="BC20" s="5">
        <v>0</v>
      </c>
      <c r="BD20" s="5">
        <v>15</v>
      </c>
      <c r="BE20" s="5">
        <v>15</v>
      </c>
      <c r="BF20" s="5">
        <v>0</v>
      </c>
      <c r="BG20" s="5">
        <v>0</v>
      </c>
      <c r="BH20" s="5">
        <v>0</v>
      </c>
      <c r="BI20" s="5">
        <v>15</v>
      </c>
      <c r="BJ20" s="18">
        <f t="shared" si="3"/>
        <v>0</v>
      </c>
      <c r="BK20" s="18">
        <f t="shared" si="4"/>
        <v>0</v>
      </c>
      <c r="BL20" s="18">
        <f t="shared" si="5"/>
        <v>0</v>
      </c>
      <c r="BM20" s="18">
        <f t="shared" si="6"/>
        <v>0</v>
      </c>
      <c r="BN20" s="18">
        <f t="shared" si="16"/>
        <v>0</v>
      </c>
      <c r="BO20" s="18">
        <f t="shared" si="17"/>
        <v>15</v>
      </c>
      <c r="BP20" s="18">
        <f t="shared" si="7"/>
        <v>0</v>
      </c>
      <c r="BQ20" s="18">
        <f t="shared" si="8"/>
        <v>0</v>
      </c>
      <c r="BR20" s="18">
        <f t="shared" si="9"/>
        <v>0</v>
      </c>
      <c r="BS20" s="18">
        <f t="shared" si="10"/>
        <v>15</v>
      </c>
      <c r="BT20" s="19">
        <f t="shared" si="11"/>
        <v>15.645</v>
      </c>
      <c r="BU20" s="22">
        <f t="shared" si="12"/>
        <v>0</v>
      </c>
      <c r="BV20" s="22">
        <f t="shared" si="13"/>
        <v>0</v>
      </c>
      <c r="BW20" s="22">
        <f t="shared" si="14"/>
        <v>0</v>
      </c>
      <c r="BX20" s="22">
        <f t="shared" si="15"/>
        <v>15.645</v>
      </c>
    </row>
    <row r="21" spans="1:76" ht="171.75" customHeight="1" x14ac:dyDescent="0.2">
      <c r="A21" s="3" t="s">
        <v>140</v>
      </c>
      <c r="B21" s="4" t="s">
        <v>141</v>
      </c>
      <c r="C21" s="4" t="s">
        <v>142</v>
      </c>
      <c r="D21" s="4" t="s">
        <v>143</v>
      </c>
      <c r="E21" s="4" t="s">
        <v>144</v>
      </c>
      <c r="F21" s="4" t="s">
        <v>0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4" t="s">
        <v>0</v>
      </c>
      <c r="R21" s="4" t="s">
        <v>0</v>
      </c>
      <c r="S21" s="4" t="s">
        <v>0</v>
      </c>
      <c r="T21" s="4" t="s">
        <v>0</v>
      </c>
      <c r="U21" s="4" t="s">
        <v>0</v>
      </c>
      <c r="V21" s="4" t="s">
        <v>0</v>
      </c>
      <c r="W21" s="4" t="s">
        <v>145</v>
      </c>
      <c r="X21" s="4" t="s">
        <v>106</v>
      </c>
      <c r="Y21" s="4" t="s">
        <v>146</v>
      </c>
      <c r="Z21" s="4" t="s">
        <v>0</v>
      </c>
      <c r="AA21" s="4" t="s">
        <v>0</v>
      </c>
      <c r="AB21" s="4" t="s">
        <v>0</v>
      </c>
      <c r="AC21" s="4" t="s">
        <v>43</v>
      </c>
      <c r="AD21" s="4" t="s">
        <v>43</v>
      </c>
      <c r="AE21" s="4" t="s">
        <v>109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10</v>
      </c>
      <c r="AQ21" s="5">
        <v>0</v>
      </c>
      <c r="AR21" s="5">
        <v>0</v>
      </c>
      <c r="AS21" s="5">
        <v>0</v>
      </c>
      <c r="AT21" s="5">
        <v>10</v>
      </c>
      <c r="AU21" s="5">
        <v>10</v>
      </c>
      <c r="AV21" s="5">
        <v>0</v>
      </c>
      <c r="AW21" s="5">
        <v>0</v>
      </c>
      <c r="AX21" s="5">
        <v>0</v>
      </c>
      <c r="AY21" s="5">
        <v>10</v>
      </c>
      <c r="AZ21" s="5">
        <v>10</v>
      </c>
      <c r="BA21" s="5">
        <v>0</v>
      </c>
      <c r="BB21" s="5">
        <v>0</v>
      </c>
      <c r="BC21" s="5">
        <v>0</v>
      </c>
      <c r="BD21" s="5">
        <v>10</v>
      </c>
      <c r="BE21" s="5">
        <v>10</v>
      </c>
      <c r="BF21" s="5">
        <v>0</v>
      </c>
      <c r="BG21" s="5">
        <v>0</v>
      </c>
      <c r="BH21" s="5">
        <v>0</v>
      </c>
      <c r="BI21" s="5">
        <v>10</v>
      </c>
      <c r="BJ21" s="18">
        <f t="shared" si="3"/>
        <v>0</v>
      </c>
      <c r="BK21" s="18">
        <f t="shared" si="4"/>
        <v>0</v>
      </c>
      <c r="BL21" s="18">
        <f t="shared" si="5"/>
        <v>0</v>
      </c>
      <c r="BM21" s="18">
        <f t="shared" si="6"/>
        <v>0</v>
      </c>
      <c r="BN21" s="18">
        <f t="shared" si="16"/>
        <v>0</v>
      </c>
      <c r="BO21" s="18">
        <f t="shared" si="17"/>
        <v>10</v>
      </c>
      <c r="BP21" s="18">
        <f t="shared" si="7"/>
        <v>0</v>
      </c>
      <c r="BQ21" s="18">
        <f t="shared" si="8"/>
        <v>0</v>
      </c>
      <c r="BR21" s="18">
        <f t="shared" si="9"/>
        <v>0</v>
      </c>
      <c r="BS21" s="18">
        <f t="shared" si="10"/>
        <v>10</v>
      </c>
      <c r="BT21" s="19">
        <f t="shared" si="11"/>
        <v>10.43</v>
      </c>
      <c r="BU21" s="22">
        <f t="shared" si="12"/>
        <v>0</v>
      </c>
      <c r="BV21" s="22">
        <f t="shared" si="13"/>
        <v>0</v>
      </c>
      <c r="BW21" s="22">
        <f t="shared" si="14"/>
        <v>0</v>
      </c>
      <c r="BX21" s="22">
        <f t="shared" si="15"/>
        <v>10.43</v>
      </c>
    </row>
    <row r="22" spans="1:76" ht="25.5" x14ac:dyDescent="0.2">
      <c r="A22" s="6" t="s">
        <v>0</v>
      </c>
      <c r="B22" s="7" t="s">
        <v>0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7" t="s">
        <v>0</v>
      </c>
      <c r="W22" s="7" t="s">
        <v>0</v>
      </c>
      <c r="X22" s="7" t="s">
        <v>0</v>
      </c>
      <c r="Y22" s="7" t="s">
        <v>0</v>
      </c>
      <c r="Z22" s="7" t="s">
        <v>0</v>
      </c>
      <c r="AA22" s="7" t="s">
        <v>0</v>
      </c>
      <c r="AB22" s="7" t="s">
        <v>0</v>
      </c>
      <c r="AC22" s="4" t="s">
        <v>43</v>
      </c>
      <c r="AD22" s="4" t="s">
        <v>43</v>
      </c>
      <c r="AE22" s="4">
        <v>2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18">
        <f t="shared" si="3"/>
        <v>0</v>
      </c>
      <c r="BK22" s="18">
        <f t="shared" si="4"/>
        <v>0</v>
      </c>
      <c r="BL22" s="18">
        <f t="shared" si="5"/>
        <v>0</v>
      </c>
      <c r="BM22" s="18">
        <f t="shared" si="6"/>
        <v>0</v>
      </c>
      <c r="BN22" s="18">
        <f t="shared" si="16"/>
        <v>0</v>
      </c>
      <c r="BO22" s="18">
        <f t="shared" si="17"/>
        <v>0</v>
      </c>
      <c r="BP22" s="18">
        <f t="shared" si="7"/>
        <v>0</v>
      </c>
      <c r="BQ22" s="18">
        <f t="shared" si="8"/>
        <v>0</v>
      </c>
      <c r="BR22" s="18">
        <f t="shared" si="9"/>
        <v>0</v>
      </c>
      <c r="BS22" s="18">
        <f t="shared" si="10"/>
        <v>0</v>
      </c>
      <c r="BT22" s="19">
        <f t="shared" si="11"/>
        <v>0</v>
      </c>
      <c r="BU22" s="22">
        <f t="shared" si="12"/>
        <v>0</v>
      </c>
      <c r="BV22" s="22">
        <f t="shared" si="13"/>
        <v>0</v>
      </c>
      <c r="BW22" s="22">
        <f t="shared" si="14"/>
        <v>0</v>
      </c>
      <c r="BX22" s="22">
        <f t="shared" si="15"/>
        <v>0</v>
      </c>
    </row>
    <row r="23" spans="1:76" ht="154.5" customHeight="1" x14ac:dyDescent="0.2">
      <c r="A23" s="3" t="s">
        <v>148</v>
      </c>
      <c r="B23" s="4" t="s">
        <v>149</v>
      </c>
      <c r="C23" s="4" t="s">
        <v>150</v>
      </c>
      <c r="D23" s="4" t="s">
        <v>151</v>
      </c>
      <c r="E23" s="4" t="s">
        <v>152</v>
      </c>
      <c r="F23" s="4" t="s">
        <v>0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4" t="s">
        <v>0</v>
      </c>
      <c r="R23" s="4" t="s">
        <v>0</v>
      </c>
      <c r="S23" s="4" t="s">
        <v>0</v>
      </c>
      <c r="T23" s="4" t="s">
        <v>0</v>
      </c>
      <c r="U23" s="4" t="s">
        <v>0</v>
      </c>
      <c r="V23" s="4" t="s">
        <v>0</v>
      </c>
      <c r="W23" s="4" t="s">
        <v>153</v>
      </c>
      <c r="X23" s="4" t="s">
        <v>154</v>
      </c>
      <c r="Y23" s="4" t="s">
        <v>155</v>
      </c>
      <c r="Z23" s="4" t="s">
        <v>0</v>
      </c>
      <c r="AA23" s="4" t="s">
        <v>0</v>
      </c>
      <c r="AB23" s="4" t="s">
        <v>0</v>
      </c>
      <c r="AC23" s="4" t="s">
        <v>53</v>
      </c>
      <c r="AD23" s="4" t="s">
        <v>156</v>
      </c>
      <c r="AE23" s="4" t="s">
        <v>124</v>
      </c>
      <c r="AF23" s="5">
        <v>745.8</v>
      </c>
      <c r="AG23" s="5">
        <v>662.2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745.8</v>
      </c>
      <c r="AO23" s="5">
        <v>662.2</v>
      </c>
      <c r="AP23" s="5">
        <v>668.9</v>
      </c>
      <c r="AQ23" s="5">
        <v>0</v>
      </c>
      <c r="AR23" s="5">
        <v>0</v>
      </c>
      <c r="AS23" s="5">
        <v>0</v>
      </c>
      <c r="AT23" s="5">
        <v>668.9</v>
      </c>
      <c r="AU23" s="5">
        <v>600.6</v>
      </c>
      <c r="AV23" s="5">
        <v>0</v>
      </c>
      <c r="AW23" s="5">
        <v>0</v>
      </c>
      <c r="AX23" s="5">
        <v>0</v>
      </c>
      <c r="AY23" s="5">
        <v>600.6</v>
      </c>
      <c r="AZ23" s="5">
        <v>545.9</v>
      </c>
      <c r="BA23" s="5">
        <v>0</v>
      </c>
      <c r="BB23" s="5">
        <v>0</v>
      </c>
      <c r="BC23" s="5">
        <v>0</v>
      </c>
      <c r="BD23" s="5">
        <v>545.9</v>
      </c>
      <c r="BE23" s="5">
        <v>545.9</v>
      </c>
      <c r="BF23" s="5">
        <v>0</v>
      </c>
      <c r="BG23" s="5">
        <v>0</v>
      </c>
      <c r="BH23" s="5">
        <v>0</v>
      </c>
      <c r="BI23" s="5">
        <v>545.9</v>
      </c>
      <c r="BJ23" s="18">
        <f t="shared" si="3"/>
        <v>662.2</v>
      </c>
      <c r="BK23" s="18">
        <f t="shared" si="4"/>
        <v>0</v>
      </c>
      <c r="BL23" s="18">
        <f t="shared" si="5"/>
        <v>0</v>
      </c>
      <c r="BM23" s="18">
        <f t="shared" si="6"/>
        <v>0</v>
      </c>
      <c r="BN23" s="18">
        <f t="shared" si="16"/>
        <v>662.2</v>
      </c>
      <c r="BO23" s="18">
        <f t="shared" si="17"/>
        <v>668.9</v>
      </c>
      <c r="BP23" s="18">
        <f t="shared" si="7"/>
        <v>0</v>
      </c>
      <c r="BQ23" s="18">
        <f t="shared" si="8"/>
        <v>0</v>
      </c>
      <c r="BR23" s="18">
        <f t="shared" si="9"/>
        <v>0</v>
      </c>
      <c r="BS23" s="18">
        <f t="shared" si="10"/>
        <v>668.9</v>
      </c>
      <c r="BT23" s="19">
        <f t="shared" si="11"/>
        <v>697.66269999999997</v>
      </c>
      <c r="BU23" s="22">
        <f t="shared" si="12"/>
        <v>0</v>
      </c>
      <c r="BV23" s="22">
        <f t="shared" si="13"/>
        <v>0</v>
      </c>
      <c r="BW23" s="22">
        <f t="shared" si="14"/>
        <v>0</v>
      </c>
      <c r="BX23" s="22">
        <f t="shared" si="15"/>
        <v>697.66269999999997</v>
      </c>
    </row>
    <row r="24" spans="1:76" ht="170.25" customHeight="1" x14ac:dyDescent="0.2">
      <c r="A24" s="3" t="s">
        <v>157</v>
      </c>
      <c r="B24" s="4" t="s">
        <v>158</v>
      </c>
      <c r="C24" s="4" t="s">
        <v>159</v>
      </c>
      <c r="D24" s="4" t="s">
        <v>160</v>
      </c>
      <c r="E24" s="4" t="s">
        <v>161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4" t="s">
        <v>0</v>
      </c>
      <c r="T24" s="4" t="s">
        <v>0</v>
      </c>
      <c r="U24" s="4" t="s">
        <v>0</v>
      </c>
      <c r="V24" s="4" t="s">
        <v>0</v>
      </c>
      <c r="W24" s="4" t="s">
        <v>162</v>
      </c>
      <c r="X24" s="4" t="s">
        <v>163</v>
      </c>
      <c r="Y24" s="4" t="s">
        <v>164</v>
      </c>
      <c r="Z24" s="4" t="s">
        <v>0</v>
      </c>
      <c r="AA24" s="4" t="s">
        <v>0</v>
      </c>
      <c r="AB24" s="4" t="s">
        <v>0</v>
      </c>
      <c r="AC24" s="4" t="s">
        <v>34</v>
      </c>
      <c r="AD24" s="4" t="s">
        <v>131</v>
      </c>
      <c r="AE24" s="4" t="s">
        <v>156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18">
        <f t="shared" si="3"/>
        <v>0</v>
      </c>
      <c r="BK24" s="18">
        <f t="shared" si="4"/>
        <v>0</v>
      </c>
      <c r="BL24" s="18">
        <f t="shared" si="5"/>
        <v>0</v>
      </c>
      <c r="BM24" s="18">
        <f t="shared" si="6"/>
        <v>0</v>
      </c>
      <c r="BN24" s="18">
        <f t="shared" si="16"/>
        <v>0</v>
      </c>
      <c r="BO24" s="18">
        <f t="shared" si="17"/>
        <v>0</v>
      </c>
      <c r="BP24" s="18">
        <f t="shared" si="7"/>
        <v>0</v>
      </c>
      <c r="BQ24" s="18">
        <f t="shared" si="8"/>
        <v>0</v>
      </c>
      <c r="BR24" s="18">
        <f t="shared" si="9"/>
        <v>0</v>
      </c>
      <c r="BS24" s="18">
        <f t="shared" si="10"/>
        <v>0</v>
      </c>
      <c r="BT24" s="19">
        <f t="shared" si="11"/>
        <v>0</v>
      </c>
      <c r="BU24" s="22">
        <f t="shared" si="12"/>
        <v>0</v>
      </c>
      <c r="BV24" s="22">
        <f t="shared" si="13"/>
        <v>0</v>
      </c>
      <c r="BW24" s="22">
        <f t="shared" si="14"/>
        <v>0</v>
      </c>
      <c r="BX24" s="22">
        <f t="shared" si="15"/>
        <v>0</v>
      </c>
    </row>
    <row r="25" spans="1:76" ht="409.5" x14ac:dyDescent="0.2">
      <c r="A25" s="3" t="s">
        <v>165</v>
      </c>
      <c r="B25" s="4" t="s">
        <v>166</v>
      </c>
      <c r="C25" s="4" t="s">
        <v>167</v>
      </c>
      <c r="D25" s="4" t="s">
        <v>168</v>
      </c>
      <c r="E25" s="4" t="s">
        <v>169</v>
      </c>
      <c r="F25" s="4" t="s">
        <v>0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4" t="s">
        <v>0</v>
      </c>
      <c r="R25" s="4" t="s">
        <v>0</v>
      </c>
      <c r="S25" s="4" t="s">
        <v>0</v>
      </c>
      <c r="T25" s="4" t="s">
        <v>0</v>
      </c>
      <c r="U25" s="4" t="s">
        <v>0</v>
      </c>
      <c r="V25" s="4" t="s">
        <v>0</v>
      </c>
      <c r="W25" s="4" t="s">
        <v>0</v>
      </c>
      <c r="X25" s="4" t="s">
        <v>0</v>
      </c>
      <c r="Y25" s="4" t="s">
        <v>0</v>
      </c>
      <c r="Z25" s="4" t="s">
        <v>170</v>
      </c>
      <c r="AA25" s="4" t="s">
        <v>106</v>
      </c>
      <c r="AB25" s="4" t="s">
        <v>171</v>
      </c>
      <c r="AC25" s="4" t="s">
        <v>34</v>
      </c>
      <c r="AD25" s="4" t="s">
        <v>131</v>
      </c>
      <c r="AE25" s="4" t="s">
        <v>44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18">
        <f t="shared" si="3"/>
        <v>0</v>
      </c>
      <c r="BK25" s="18">
        <f t="shared" si="4"/>
        <v>0</v>
      </c>
      <c r="BL25" s="18">
        <f t="shared" si="5"/>
        <v>0</v>
      </c>
      <c r="BM25" s="18">
        <f t="shared" si="6"/>
        <v>0</v>
      </c>
      <c r="BN25" s="18">
        <f t="shared" si="16"/>
        <v>0</v>
      </c>
      <c r="BO25" s="18">
        <f t="shared" si="17"/>
        <v>0</v>
      </c>
      <c r="BP25" s="18">
        <f t="shared" si="7"/>
        <v>0</v>
      </c>
      <c r="BQ25" s="18">
        <f t="shared" si="8"/>
        <v>0</v>
      </c>
      <c r="BR25" s="18">
        <f t="shared" si="9"/>
        <v>0</v>
      </c>
      <c r="BS25" s="18">
        <f t="shared" si="10"/>
        <v>0</v>
      </c>
      <c r="BT25" s="19">
        <f t="shared" si="11"/>
        <v>0</v>
      </c>
      <c r="BU25" s="22">
        <f t="shared" si="12"/>
        <v>0</v>
      </c>
      <c r="BV25" s="22">
        <f t="shared" si="13"/>
        <v>0</v>
      </c>
      <c r="BW25" s="22">
        <f t="shared" si="14"/>
        <v>0</v>
      </c>
      <c r="BX25" s="22">
        <f t="shared" si="15"/>
        <v>0</v>
      </c>
    </row>
    <row r="26" spans="1:76" ht="61.5" customHeight="1" x14ac:dyDescent="0.2">
      <c r="A26" s="3" t="s">
        <v>172</v>
      </c>
      <c r="B26" s="4" t="s">
        <v>173</v>
      </c>
      <c r="C26" s="4" t="s">
        <v>150</v>
      </c>
      <c r="D26" s="4" t="s">
        <v>174</v>
      </c>
      <c r="E26" s="4" t="s">
        <v>152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4" t="s">
        <v>0</v>
      </c>
      <c r="R26" s="4" t="s">
        <v>0</v>
      </c>
      <c r="S26" s="4" t="s">
        <v>0</v>
      </c>
      <c r="T26" s="4" t="s">
        <v>0</v>
      </c>
      <c r="U26" s="4" t="s">
        <v>0</v>
      </c>
      <c r="V26" s="4" t="s">
        <v>0</v>
      </c>
      <c r="W26" s="4" t="s">
        <v>0</v>
      </c>
      <c r="X26" s="4" t="s">
        <v>0</v>
      </c>
      <c r="Y26" s="4" t="s">
        <v>0</v>
      </c>
      <c r="Z26" s="4" t="s">
        <v>0</v>
      </c>
      <c r="AA26" s="4" t="s">
        <v>0</v>
      </c>
      <c r="AB26" s="4" t="s">
        <v>0</v>
      </c>
      <c r="AC26" s="4" t="s">
        <v>38</v>
      </c>
      <c r="AD26" s="4" t="s">
        <v>175</v>
      </c>
      <c r="AE26" s="4" t="s">
        <v>175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15</v>
      </c>
      <c r="AQ26" s="5">
        <v>0</v>
      </c>
      <c r="AR26" s="5">
        <v>0</v>
      </c>
      <c r="AS26" s="5">
        <v>0</v>
      </c>
      <c r="AT26" s="5">
        <v>15</v>
      </c>
      <c r="AU26" s="5">
        <v>15</v>
      </c>
      <c r="AV26" s="5">
        <v>0</v>
      </c>
      <c r="AW26" s="5">
        <v>0</v>
      </c>
      <c r="AX26" s="5">
        <v>0</v>
      </c>
      <c r="AY26" s="5">
        <v>15</v>
      </c>
      <c r="AZ26" s="5">
        <v>15</v>
      </c>
      <c r="BA26" s="5">
        <v>0</v>
      </c>
      <c r="BB26" s="5">
        <v>0</v>
      </c>
      <c r="BC26" s="5">
        <v>0</v>
      </c>
      <c r="BD26" s="5">
        <v>15</v>
      </c>
      <c r="BE26" s="5">
        <v>15</v>
      </c>
      <c r="BF26" s="5">
        <v>0</v>
      </c>
      <c r="BG26" s="5">
        <v>0</v>
      </c>
      <c r="BH26" s="5">
        <v>0</v>
      </c>
      <c r="BI26" s="5">
        <v>15</v>
      </c>
      <c r="BJ26" s="18">
        <f t="shared" si="3"/>
        <v>0</v>
      </c>
      <c r="BK26" s="18">
        <f t="shared" si="4"/>
        <v>0</v>
      </c>
      <c r="BL26" s="18">
        <f t="shared" si="5"/>
        <v>0</v>
      </c>
      <c r="BM26" s="18">
        <f t="shared" si="6"/>
        <v>0</v>
      </c>
      <c r="BN26" s="18">
        <f t="shared" si="16"/>
        <v>0</v>
      </c>
      <c r="BO26" s="18">
        <f t="shared" si="17"/>
        <v>15</v>
      </c>
      <c r="BP26" s="18">
        <f t="shared" si="7"/>
        <v>0</v>
      </c>
      <c r="BQ26" s="18">
        <f t="shared" si="8"/>
        <v>0</v>
      </c>
      <c r="BR26" s="18">
        <f t="shared" si="9"/>
        <v>0</v>
      </c>
      <c r="BS26" s="18">
        <f t="shared" si="10"/>
        <v>15</v>
      </c>
      <c r="BT26" s="19">
        <f t="shared" si="11"/>
        <v>15.645</v>
      </c>
      <c r="BU26" s="22">
        <f t="shared" si="12"/>
        <v>0</v>
      </c>
      <c r="BV26" s="22">
        <f t="shared" si="13"/>
        <v>0</v>
      </c>
      <c r="BW26" s="22">
        <f t="shared" si="14"/>
        <v>0</v>
      </c>
      <c r="BX26" s="22">
        <f t="shared" si="15"/>
        <v>15.645</v>
      </c>
    </row>
    <row r="27" spans="1:76" ht="135" customHeight="1" x14ac:dyDescent="0.2">
      <c r="A27" s="3" t="s">
        <v>176</v>
      </c>
      <c r="B27" s="4" t="s">
        <v>177</v>
      </c>
      <c r="C27" s="4" t="s">
        <v>95</v>
      </c>
      <c r="D27" s="4" t="s">
        <v>95</v>
      </c>
      <c r="E27" s="4" t="s">
        <v>95</v>
      </c>
      <c r="F27" s="4" t="s">
        <v>95</v>
      </c>
      <c r="G27" s="4" t="s">
        <v>95</v>
      </c>
      <c r="H27" s="4" t="s">
        <v>95</v>
      </c>
      <c r="I27" s="4" t="s">
        <v>95</v>
      </c>
      <c r="J27" s="4" t="s">
        <v>95</v>
      </c>
      <c r="K27" s="4" t="s">
        <v>95</v>
      </c>
      <c r="L27" s="4" t="s">
        <v>95</v>
      </c>
      <c r="M27" s="4" t="s">
        <v>95</v>
      </c>
      <c r="N27" s="4" t="s">
        <v>95</v>
      </c>
      <c r="O27" s="4" t="s">
        <v>95</v>
      </c>
      <c r="P27" s="4" t="s">
        <v>95</v>
      </c>
      <c r="Q27" s="4" t="s">
        <v>95</v>
      </c>
      <c r="R27" s="4" t="s">
        <v>95</v>
      </c>
      <c r="S27" s="4" t="s">
        <v>95</v>
      </c>
      <c r="T27" s="4" t="s">
        <v>95</v>
      </c>
      <c r="U27" s="4" t="s">
        <v>95</v>
      </c>
      <c r="V27" s="4" t="s">
        <v>95</v>
      </c>
      <c r="W27" s="4" t="s">
        <v>95</v>
      </c>
      <c r="X27" s="4" t="s">
        <v>95</v>
      </c>
      <c r="Y27" s="4" t="s">
        <v>95</v>
      </c>
      <c r="Z27" s="4" t="s">
        <v>95</v>
      </c>
      <c r="AA27" s="4" t="s">
        <v>95</v>
      </c>
      <c r="AB27" s="4" t="s">
        <v>95</v>
      </c>
      <c r="AC27" s="4" t="s">
        <v>95</v>
      </c>
      <c r="AD27" s="4" t="s">
        <v>95</v>
      </c>
      <c r="AE27" s="4" t="s">
        <v>95</v>
      </c>
      <c r="AF27" s="5">
        <f>AF28+AF29+AF30+AF31</f>
        <v>27201.1</v>
      </c>
      <c r="AG27" s="5">
        <f t="shared" ref="AG27:BX27" si="18">AG28+AG29+AG30+AG31</f>
        <v>25427.3</v>
      </c>
      <c r="AH27" s="5">
        <f t="shared" si="18"/>
        <v>9261.1</v>
      </c>
      <c r="AI27" s="5">
        <f t="shared" si="18"/>
        <v>9261.1</v>
      </c>
      <c r="AJ27" s="5">
        <f t="shared" si="18"/>
        <v>1967.8</v>
      </c>
      <c r="AK27" s="5">
        <f t="shared" si="18"/>
        <v>1967.8</v>
      </c>
      <c r="AL27" s="5">
        <f t="shared" si="18"/>
        <v>0</v>
      </c>
      <c r="AM27" s="5">
        <f t="shared" si="18"/>
        <v>0</v>
      </c>
      <c r="AN27" s="5">
        <f t="shared" si="18"/>
        <v>15972.3</v>
      </c>
      <c r="AO27" s="5">
        <f t="shared" si="18"/>
        <v>14198.499999999998</v>
      </c>
      <c r="AP27" s="5">
        <f t="shared" si="18"/>
        <v>3653.2999999999997</v>
      </c>
      <c r="AQ27" s="5">
        <f t="shared" si="18"/>
        <v>0</v>
      </c>
      <c r="AR27" s="5">
        <f t="shared" si="18"/>
        <v>1762.4</v>
      </c>
      <c r="AS27" s="5">
        <f t="shared" si="18"/>
        <v>0</v>
      </c>
      <c r="AT27" s="5">
        <f t="shared" si="18"/>
        <v>1890.9</v>
      </c>
      <c r="AU27" s="5">
        <f t="shared" si="18"/>
        <v>1681.5</v>
      </c>
      <c r="AV27" s="5">
        <f t="shared" si="18"/>
        <v>0</v>
      </c>
      <c r="AW27" s="5">
        <f t="shared" si="18"/>
        <v>0</v>
      </c>
      <c r="AX27" s="5">
        <f t="shared" si="18"/>
        <v>0</v>
      </c>
      <c r="AY27" s="5">
        <f t="shared" si="18"/>
        <v>1681.5</v>
      </c>
      <c r="AZ27" s="5">
        <f t="shared" si="18"/>
        <v>1796.5</v>
      </c>
      <c r="BA27" s="5">
        <f t="shared" si="18"/>
        <v>0</v>
      </c>
      <c r="BB27" s="5">
        <f t="shared" si="18"/>
        <v>0</v>
      </c>
      <c r="BC27" s="5">
        <f t="shared" si="18"/>
        <v>0</v>
      </c>
      <c r="BD27" s="5">
        <f t="shared" si="18"/>
        <v>1796.5</v>
      </c>
      <c r="BE27" s="5">
        <f t="shared" si="18"/>
        <v>1796.5</v>
      </c>
      <c r="BF27" s="5">
        <f t="shared" si="18"/>
        <v>0</v>
      </c>
      <c r="BG27" s="5">
        <f t="shared" si="18"/>
        <v>0</v>
      </c>
      <c r="BH27" s="5">
        <f t="shared" si="18"/>
        <v>0</v>
      </c>
      <c r="BI27" s="5">
        <f t="shared" si="18"/>
        <v>1796.5</v>
      </c>
      <c r="BJ27" s="5">
        <f t="shared" si="18"/>
        <v>25427.3</v>
      </c>
      <c r="BK27" s="5">
        <f t="shared" si="18"/>
        <v>9261.1</v>
      </c>
      <c r="BL27" s="5">
        <f t="shared" si="18"/>
        <v>1967.8</v>
      </c>
      <c r="BM27" s="5">
        <f t="shared" si="18"/>
        <v>0</v>
      </c>
      <c r="BN27" s="5">
        <f t="shared" si="18"/>
        <v>14198.499999999998</v>
      </c>
      <c r="BO27" s="5">
        <f t="shared" si="18"/>
        <v>3653.2999999999997</v>
      </c>
      <c r="BP27" s="5">
        <f t="shared" si="18"/>
        <v>0</v>
      </c>
      <c r="BQ27" s="5">
        <f t="shared" si="18"/>
        <v>1762.4</v>
      </c>
      <c r="BR27" s="5">
        <f t="shared" si="18"/>
        <v>0</v>
      </c>
      <c r="BS27" s="5">
        <f t="shared" si="18"/>
        <v>1890.9</v>
      </c>
      <c r="BT27" s="20">
        <f t="shared" si="18"/>
        <v>3810.3918999999996</v>
      </c>
      <c r="BU27" s="23">
        <f t="shared" si="18"/>
        <v>0</v>
      </c>
      <c r="BV27" s="23">
        <f t="shared" si="18"/>
        <v>1838.1831999999999</v>
      </c>
      <c r="BW27" s="23">
        <f t="shared" si="18"/>
        <v>0</v>
      </c>
      <c r="BX27" s="23">
        <f t="shared" si="18"/>
        <v>1972.2086999999999</v>
      </c>
    </row>
    <row r="28" spans="1:76" ht="409.5" x14ac:dyDescent="0.2">
      <c r="A28" s="3" t="s">
        <v>178</v>
      </c>
      <c r="B28" s="4" t="s">
        <v>179</v>
      </c>
      <c r="C28" s="4" t="s">
        <v>180</v>
      </c>
      <c r="D28" s="4" t="s">
        <v>181</v>
      </c>
      <c r="E28" s="4" t="s">
        <v>182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4" t="s">
        <v>0</v>
      </c>
      <c r="R28" s="4" t="s">
        <v>0</v>
      </c>
      <c r="S28" s="4" t="s">
        <v>0</v>
      </c>
      <c r="T28" s="4" t="s">
        <v>0</v>
      </c>
      <c r="U28" s="4" t="s">
        <v>0</v>
      </c>
      <c r="V28" s="4" t="s">
        <v>0</v>
      </c>
      <c r="W28" s="4" t="s">
        <v>0</v>
      </c>
      <c r="X28" s="4" t="s">
        <v>0</v>
      </c>
      <c r="Y28" s="4" t="s">
        <v>0</v>
      </c>
      <c r="Z28" s="4" t="s">
        <v>183</v>
      </c>
      <c r="AA28" s="4" t="s">
        <v>163</v>
      </c>
      <c r="AB28" s="4" t="s">
        <v>184</v>
      </c>
      <c r="AC28" s="4" t="s">
        <v>51</v>
      </c>
      <c r="AD28" s="4" t="s">
        <v>156</v>
      </c>
      <c r="AE28" s="4" t="s">
        <v>147</v>
      </c>
      <c r="AF28" s="5">
        <v>22964.6</v>
      </c>
      <c r="AG28" s="5">
        <v>21599</v>
      </c>
      <c r="AH28" s="5">
        <v>9261.1</v>
      </c>
      <c r="AI28" s="5">
        <v>9261.1</v>
      </c>
      <c r="AJ28" s="5">
        <v>0</v>
      </c>
      <c r="AK28" s="5">
        <v>0</v>
      </c>
      <c r="AL28" s="5">
        <v>0</v>
      </c>
      <c r="AM28" s="5">
        <v>0</v>
      </c>
      <c r="AN28" s="5">
        <v>13703.5</v>
      </c>
      <c r="AO28" s="5">
        <v>12337.9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18">
        <f t="shared" ref="BJ28:BJ34" si="19">AG28</f>
        <v>21599</v>
      </c>
      <c r="BK28" s="18">
        <f t="shared" ref="BK28:BK34" si="20">AI28</f>
        <v>9261.1</v>
      </c>
      <c r="BL28" s="18">
        <f t="shared" ref="BL28:BL34" si="21">AK28</f>
        <v>0</v>
      </c>
      <c r="BM28" s="18">
        <f t="shared" ref="BM28:BM34" si="22">AM28</f>
        <v>0</v>
      </c>
      <c r="BN28" s="18">
        <f t="shared" ref="BN28:BO34" si="23">AO28</f>
        <v>12337.9</v>
      </c>
      <c r="BO28" s="18">
        <f t="shared" si="23"/>
        <v>0</v>
      </c>
      <c r="BP28" s="18">
        <f t="shared" si="7"/>
        <v>0</v>
      </c>
      <c r="BQ28" s="18">
        <f t="shared" ref="BQ28:BS34" si="24">AR28</f>
        <v>0</v>
      </c>
      <c r="BR28" s="18">
        <f t="shared" si="24"/>
        <v>0</v>
      </c>
      <c r="BS28" s="18">
        <f t="shared" si="24"/>
        <v>0</v>
      </c>
      <c r="BT28" s="19">
        <f t="shared" ref="BT28:BX34" si="25">BO28*104.3%</f>
        <v>0</v>
      </c>
      <c r="BU28" s="22">
        <f t="shared" si="25"/>
        <v>0</v>
      </c>
      <c r="BV28" s="22">
        <f t="shared" si="25"/>
        <v>0</v>
      </c>
      <c r="BW28" s="22">
        <f t="shared" si="25"/>
        <v>0</v>
      </c>
      <c r="BX28" s="22">
        <f t="shared" si="25"/>
        <v>0</v>
      </c>
    </row>
    <row r="29" spans="1:76" ht="207" customHeight="1" x14ac:dyDescent="0.2">
      <c r="A29" s="3" t="s">
        <v>185</v>
      </c>
      <c r="B29" s="4" t="s">
        <v>186</v>
      </c>
      <c r="C29" s="4" t="s">
        <v>187</v>
      </c>
      <c r="D29" s="4" t="s">
        <v>188</v>
      </c>
      <c r="E29" s="4" t="s">
        <v>189</v>
      </c>
      <c r="F29" s="4" t="s">
        <v>0</v>
      </c>
      <c r="G29" s="4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4" t="s">
        <v>0</v>
      </c>
      <c r="R29" s="4" t="s">
        <v>0</v>
      </c>
      <c r="S29" s="4" t="s">
        <v>0</v>
      </c>
      <c r="T29" s="4" t="s">
        <v>0</v>
      </c>
      <c r="U29" s="4" t="s">
        <v>0</v>
      </c>
      <c r="V29" s="4" t="s">
        <v>0</v>
      </c>
      <c r="W29" s="4" t="s">
        <v>190</v>
      </c>
      <c r="X29" s="4" t="s">
        <v>191</v>
      </c>
      <c r="Y29" s="4" t="s">
        <v>192</v>
      </c>
      <c r="Z29" s="4" t="s">
        <v>0</v>
      </c>
      <c r="AA29" s="4" t="s">
        <v>0</v>
      </c>
      <c r="AB29" s="4" t="s">
        <v>0</v>
      </c>
      <c r="AC29" s="4" t="s">
        <v>35</v>
      </c>
      <c r="AD29" s="4" t="s">
        <v>131</v>
      </c>
      <c r="AE29" s="4" t="s">
        <v>125</v>
      </c>
      <c r="AF29" s="5">
        <v>4075</v>
      </c>
      <c r="AG29" s="5">
        <v>3666.8</v>
      </c>
      <c r="AH29" s="5">
        <v>0</v>
      </c>
      <c r="AI29" s="5">
        <v>0</v>
      </c>
      <c r="AJ29" s="5">
        <v>1887</v>
      </c>
      <c r="AK29" s="5">
        <v>1887</v>
      </c>
      <c r="AL29" s="5">
        <v>0</v>
      </c>
      <c r="AM29" s="5">
        <v>0</v>
      </c>
      <c r="AN29" s="5">
        <v>2188</v>
      </c>
      <c r="AO29" s="5">
        <v>1779.8</v>
      </c>
      <c r="AP29" s="5">
        <v>3491.6</v>
      </c>
      <c r="AQ29" s="5">
        <v>0</v>
      </c>
      <c r="AR29" s="5">
        <v>1762.4</v>
      </c>
      <c r="AS29" s="5">
        <v>0</v>
      </c>
      <c r="AT29" s="5">
        <v>1729.2</v>
      </c>
      <c r="AU29" s="5">
        <v>1681.5</v>
      </c>
      <c r="AV29" s="5">
        <v>0</v>
      </c>
      <c r="AW29" s="5">
        <v>0</v>
      </c>
      <c r="AX29" s="5">
        <v>0</v>
      </c>
      <c r="AY29" s="5">
        <v>1681.5</v>
      </c>
      <c r="AZ29" s="5">
        <v>1796.5</v>
      </c>
      <c r="BA29" s="5">
        <v>0</v>
      </c>
      <c r="BB29" s="5">
        <v>0</v>
      </c>
      <c r="BC29" s="5">
        <v>0</v>
      </c>
      <c r="BD29" s="5">
        <v>1796.5</v>
      </c>
      <c r="BE29" s="5">
        <v>1796.5</v>
      </c>
      <c r="BF29" s="5">
        <v>0</v>
      </c>
      <c r="BG29" s="5">
        <v>0</v>
      </c>
      <c r="BH29" s="5">
        <v>0</v>
      </c>
      <c r="BI29" s="5">
        <v>1796.5</v>
      </c>
      <c r="BJ29" s="18">
        <f t="shared" si="19"/>
        <v>3666.8</v>
      </c>
      <c r="BK29" s="18">
        <f t="shared" si="20"/>
        <v>0</v>
      </c>
      <c r="BL29" s="18">
        <f t="shared" si="21"/>
        <v>1887</v>
      </c>
      <c r="BM29" s="18">
        <f t="shared" si="22"/>
        <v>0</v>
      </c>
      <c r="BN29" s="18">
        <f t="shared" si="23"/>
        <v>1779.8</v>
      </c>
      <c r="BO29" s="18">
        <f t="shared" si="23"/>
        <v>3491.6</v>
      </c>
      <c r="BP29" s="18">
        <f t="shared" si="7"/>
        <v>0</v>
      </c>
      <c r="BQ29" s="18">
        <f t="shared" si="24"/>
        <v>1762.4</v>
      </c>
      <c r="BR29" s="18">
        <f t="shared" si="24"/>
        <v>0</v>
      </c>
      <c r="BS29" s="18">
        <f t="shared" si="24"/>
        <v>1729.2</v>
      </c>
      <c r="BT29" s="19">
        <f t="shared" si="25"/>
        <v>3641.7387999999996</v>
      </c>
      <c r="BU29" s="22">
        <f t="shared" si="25"/>
        <v>0</v>
      </c>
      <c r="BV29" s="22">
        <f t="shared" si="25"/>
        <v>1838.1831999999999</v>
      </c>
      <c r="BW29" s="22">
        <f t="shared" si="25"/>
        <v>0</v>
      </c>
      <c r="BX29" s="22">
        <f t="shared" si="25"/>
        <v>1803.5555999999999</v>
      </c>
    </row>
    <row r="30" spans="1:76" ht="162" customHeight="1" x14ac:dyDescent="0.2">
      <c r="A30" s="3" t="s">
        <v>193</v>
      </c>
      <c r="B30" s="4" t="s">
        <v>194</v>
      </c>
      <c r="C30" s="4" t="s">
        <v>150</v>
      </c>
      <c r="D30" s="4" t="s">
        <v>195</v>
      </c>
      <c r="E30" s="4" t="s">
        <v>152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4" t="s">
        <v>0</v>
      </c>
      <c r="R30" s="4" t="s">
        <v>0</v>
      </c>
      <c r="S30" s="4" t="s">
        <v>0</v>
      </c>
      <c r="T30" s="4" t="s">
        <v>0</v>
      </c>
      <c r="U30" s="4" t="s">
        <v>0</v>
      </c>
      <c r="V30" s="4" t="s">
        <v>0</v>
      </c>
      <c r="W30" s="4" t="s">
        <v>0</v>
      </c>
      <c r="X30" s="4" t="s">
        <v>0</v>
      </c>
      <c r="Y30" s="4" t="s">
        <v>0</v>
      </c>
      <c r="Z30" s="4" t="s">
        <v>196</v>
      </c>
      <c r="AA30" s="4" t="s">
        <v>106</v>
      </c>
      <c r="AB30" s="4" t="s">
        <v>197</v>
      </c>
      <c r="AC30" s="4" t="s">
        <v>50</v>
      </c>
      <c r="AD30" s="4" t="s">
        <v>42</v>
      </c>
      <c r="AE30" s="4" t="s">
        <v>131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18">
        <f t="shared" si="19"/>
        <v>0</v>
      </c>
      <c r="BK30" s="18">
        <f t="shared" si="20"/>
        <v>0</v>
      </c>
      <c r="BL30" s="18">
        <f t="shared" si="21"/>
        <v>0</v>
      </c>
      <c r="BM30" s="18">
        <f t="shared" si="22"/>
        <v>0</v>
      </c>
      <c r="BN30" s="18">
        <f t="shared" si="23"/>
        <v>0</v>
      </c>
      <c r="BO30" s="18">
        <f t="shared" si="23"/>
        <v>0</v>
      </c>
      <c r="BP30" s="18">
        <f t="shared" si="7"/>
        <v>0</v>
      </c>
      <c r="BQ30" s="18">
        <f t="shared" si="24"/>
        <v>0</v>
      </c>
      <c r="BR30" s="18">
        <f t="shared" si="24"/>
        <v>0</v>
      </c>
      <c r="BS30" s="18">
        <f t="shared" si="24"/>
        <v>0</v>
      </c>
      <c r="BT30" s="19">
        <f t="shared" si="25"/>
        <v>0</v>
      </c>
      <c r="BU30" s="22">
        <f t="shared" si="25"/>
        <v>0</v>
      </c>
      <c r="BV30" s="22">
        <f t="shared" si="25"/>
        <v>0</v>
      </c>
      <c r="BW30" s="22">
        <f t="shared" si="25"/>
        <v>0</v>
      </c>
      <c r="BX30" s="22">
        <f t="shared" si="25"/>
        <v>0</v>
      </c>
    </row>
    <row r="31" spans="1:76" ht="409.5" x14ac:dyDescent="0.2">
      <c r="A31" s="13" t="s">
        <v>198</v>
      </c>
      <c r="B31" s="4" t="s">
        <v>199</v>
      </c>
      <c r="C31" s="4" t="s">
        <v>200</v>
      </c>
      <c r="D31" s="4" t="s">
        <v>201</v>
      </c>
      <c r="E31" s="4" t="s">
        <v>202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4" t="s">
        <v>0</v>
      </c>
      <c r="R31" s="4" t="s">
        <v>0</v>
      </c>
      <c r="S31" s="4" t="s">
        <v>0</v>
      </c>
      <c r="T31" s="4" t="s">
        <v>0</v>
      </c>
      <c r="U31" s="4" t="s">
        <v>0</v>
      </c>
      <c r="V31" s="4" t="s">
        <v>0</v>
      </c>
      <c r="W31" s="4" t="s">
        <v>0</v>
      </c>
      <c r="X31" s="4" t="s">
        <v>0</v>
      </c>
      <c r="Y31" s="4" t="s">
        <v>0</v>
      </c>
      <c r="Z31" s="4" t="s">
        <v>203</v>
      </c>
      <c r="AA31" s="4" t="s">
        <v>106</v>
      </c>
      <c r="AB31" s="4" t="s">
        <v>204</v>
      </c>
      <c r="AC31" s="4" t="s">
        <v>51</v>
      </c>
      <c r="AD31" s="4" t="s">
        <v>156</v>
      </c>
      <c r="AE31" s="4" t="s">
        <v>124</v>
      </c>
      <c r="AF31" s="5">
        <v>161.5</v>
      </c>
      <c r="AG31" s="5">
        <v>161.5</v>
      </c>
      <c r="AH31" s="5">
        <v>0</v>
      </c>
      <c r="AI31" s="5">
        <v>0</v>
      </c>
      <c r="AJ31" s="5">
        <v>80.8</v>
      </c>
      <c r="AK31" s="5">
        <v>80.8</v>
      </c>
      <c r="AL31" s="5">
        <v>0</v>
      </c>
      <c r="AM31" s="5">
        <v>0</v>
      </c>
      <c r="AN31" s="5">
        <v>80.8</v>
      </c>
      <c r="AO31" s="5">
        <v>80.8</v>
      </c>
      <c r="AP31" s="5">
        <v>161.69999999999999</v>
      </c>
      <c r="AQ31" s="5">
        <v>0</v>
      </c>
      <c r="AR31" s="5">
        <v>0</v>
      </c>
      <c r="AS31" s="5">
        <v>0</v>
      </c>
      <c r="AT31" s="5">
        <v>161.69999999999999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18">
        <f t="shared" si="19"/>
        <v>161.5</v>
      </c>
      <c r="BK31" s="18">
        <f t="shared" si="20"/>
        <v>0</v>
      </c>
      <c r="BL31" s="18">
        <f t="shared" si="21"/>
        <v>80.8</v>
      </c>
      <c r="BM31" s="18">
        <f t="shared" si="22"/>
        <v>0</v>
      </c>
      <c r="BN31" s="18">
        <f t="shared" si="23"/>
        <v>80.8</v>
      </c>
      <c r="BO31" s="18">
        <f t="shared" si="23"/>
        <v>161.69999999999999</v>
      </c>
      <c r="BP31" s="18">
        <f t="shared" si="7"/>
        <v>0</v>
      </c>
      <c r="BQ31" s="18">
        <f t="shared" si="24"/>
        <v>0</v>
      </c>
      <c r="BR31" s="18">
        <f t="shared" si="24"/>
        <v>0</v>
      </c>
      <c r="BS31" s="18">
        <f t="shared" si="24"/>
        <v>161.69999999999999</v>
      </c>
      <c r="BT31" s="19">
        <f t="shared" si="25"/>
        <v>168.65309999999997</v>
      </c>
      <c r="BU31" s="22">
        <f t="shared" si="25"/>
        <v>0</v>
      </c>
      <c r="BV31" s="22">
        <f t="shared" si="25"/>
        <v>0</v>
      </c>
      <c r="BW31" s="22">
        <f t="shared" si="25"/>
        <v>0</v>
      </c>
      <c r="BX31" s="22">
        <f t="shared" si="25"/>
        <v>168.65309999999997</v>
      </c>
    </row>
    <row r="32" spans="1:76" ht="104.25" customHeight="1" x14ac:dyDescent="0.2">
      <c r="A32" s="3" t="s">
        <v>205</v>
      </c>
      <c r="B32" s="4" t="s">
        <v>206</v>
      </c>
      <c r="C32" s="4" t="s">
        <v>95</v>
      </c>
      <c r="D32" s="4" t="s">
        <v>95</v>
      </c>
      <c r="E32" s="4" t="s">
        <v>95</v>
      </c>
      <c r="F32" s="4" t="s">
        <v>95</v>
      </c>
      <c r="G32" s="4" t="s">
        <v>95</v>
      </c>
      <c r="H32" s="4" t="s">
        <v>95</v>
      </c>
      <c r="I32" s="4" t="s">
        <v>95</v>
      </c>
      <c r="J32" s="4" t="s">
        <v>95</v>
      </c>
      <c r="K32" s="4" t="s">
        <v>95</v>
      </c>
      <c r="L32" s="4" t="s">
        <v>95</v>
      </c>
      <c r="M32" s="4" t="s">
        <v>95</v>
      </c>
      <c r="N32" s="4" t="s">
        <v>95</v>
      </c>
      <c r="O32" s="4" t="s">
        <v>95</v>
      </c>
      <c r="P32" s="4" t="s">
        <v>95</v>
      </c>
      <c r="Q32" s="4" t="s">
        <v>95</v>
      </c>
      <c r="R32" s="4" t="s">
        <v>95</v>
      </c>
      <c r="S32" s="4" t="s">
        <v>95</v>
      </c>
      <c r="T32" s="4" t="s">
        <v>95</v>
      </c>
      <c r="U32" s="4" t="s">
        <v>95</v>
      </c>
      <c r="V32" s="4" t="s">
        <v>95</v>
      </c>
      <c r="W32" s="4" t="s">
        <v>95</v>
      </c>
      <c r="X32" s="4" t="s">
        <v>95</v>
      </c>
      <c r="Y32" s="4" t="s">
        <v>95</v>
      </c>
      <c r="Z32" s="4" t="s">
        <v>95</v>
      </c>
      <c r="AA32" s="4" t="s">
        <v>95</v>
      </c>
      <c r="AB32" s="4" t="s">
        <v>95</v>
      </c>
      <c r="AC32" s="4" t="s">
        <v>95</v>
      </c>
      <c r="AD32" s="4" t="s">
        <v>95</v>
      </c>
      <c r="AE32" s="4" t="s">
        <v>95</v>
      </c>
      <c r="AF32" s="5">
        <f>AF33+AF34</f>
        <v>7.5</v>
      </c>
      <c r="AG32" s="5">
        <f t="shared" ref="AG32:BI32" si="26">AG33+AG34</f>
        <v>1.5</v>
      </c>
      <c r="AH32" s="5">
        <f t="shared" si="26"/>
        <v>0</v>
      </c>
      <c r="AI32" s="5">
        <f t="shared" si="26"/>
        <v>0</v>
      </c>
      <c r="AJ32" s="5">
        <f t="shared" si="26"/>
        <v>0</v>
      </c>
      <c r="AK32" s="5">
        <f t="shared" si="26"/>
        <v>0</v>
      </c>
      <c r="AL32" s="5">
        <f t="shared" si="26"/>
        <v>0</v>
      </c>
      <c r="AM32" s="5">
        <f t="shared" si="26"/>
        <v>0</v>
      </c>
      <c r="AN32" s="5">
        <f t="shared" si="26"/>
        <v>7.5</v>
      </c>
      <c r="AO32" s="5">
        <f t="shared" si="26"/>
        <v>1.5</v>
      </c>
      <c r="AP32" s="5">
        <f t="shared" si="26"/>
        <v>0</v>
      </c>
      <c r="AQ32" s="5">
        <f t="shared" si="26"/>
        <v>0</v>
      </c>
      <c r="AR32" s="5">
        <f t="shared" si="26"/>
        <v>0</v>
      </c>
      <c r="AS32" s="5">
        <f t="shared" si="26"/>
        <v>0</v>
      </c>
      <c r="AT32" s="5">
        <f t="shared" si="26"/>
        <v>0</v>
      </c>
      <c r="AU32" s="5">
        <f t="shared" si="26"/>
        <v>0</v>
      </c>
      <c r="AV32" s="5">
        <f t="shared" si="26"/>
        <v>0</v>
      </c>
      <c r="AW32" s="5">
        <f t="shared" si="26"/>
        <v>0</v>
      </c>
      <c r="AX32" s="5">
        <f t="shared" si="26"/>
        <v>0</v>
      </c>
      <c r="AY32" s="5">
        <f t="shared" si="26"/>
        <v>0</v>
      </c>
      <c r="AZ32" s="5">
        <f t="shared" si="26"/>
        <v>0</v>
      </c>
      <c r="BA32" s="5">
        <f t="shared" si="26"/>
        <v>0</v>
      </c>
      <c r="BB32" s="5">
        <f t="shared" si="26"/>
        <v>0</v>
      </c>
      <c r="BC32" s="5">
        <f t="shared" si="26"/>
        <v>0</v>
      </c>
      <c r="BD32" s="5">
        <f t="shared" si="26"/>
        <v>0</v>
      </c>
      <c r="BE32" s="5">
        <f t="shared" si="26"/>
        <v>0</v>
      </c>
      <c r="BF32" s="5">
        <f t="shared" si="26"/>
        <v>0</v>
      </c>
      <c r="BG32" s="5">
        <f t="shared" si="26"/>
        <v>0</v>
      </c>
      <c r="BH32" s="5">
        <f t="shared" si="26"/>
        <v>0</v>
      </c>
      <c r="BI32" s="5">
        <f t="shared" si="26"/>
        <v>0</v>
      </c>
      <c r="BJ32" s="18">
        <f t="shared" si="19"/>
        <v>1.5</v>
      </c>
      <c r="BK32" s="18">
        <f t="shared" si="20"/>
        <v>0</v>
      </c>
      <c r="BL32" s="18">
        <f t="shared" si="21"/>
        <v>0</v>
      </c>
      <c r="BM32" s="18">
        <f t="shared" si="22"/>
        <v>0</v>
      </c>
      <c r="BN32" s="18">
        <f t="shared" si="23"/>
        <v>1.5</v>
      </c>
      <c r="BO32" s="18">
        <f t="shared" si="23"/>
        <v>0</v>
      </c>
      <c r="BP32" s="18">
        <f t="shared" si="7"/>
        <v>0</v>
      </c>
      <c r="BQ32" s="18">
        <f t="shared" si="24"/>
        <v>0</v>
      </c>
      <c r="BR32" s="18">
        <f t="shared" si="24"/>
        <v>0</v>
      </c>
      <c r="BS32" s="18">
        <f t="shared" si="24"/>
        <v>0</v>
      </c>
      <c r="BT32" s="19">
        <f t="shared" si="25"/>
        <v>0</v>
      </c>
      <c r="BU32" s="22">
        <f t="shared" si="25"/>
        <v>0</v>
      </c>
      <c r="BV32" s="22">
        <f t="shared" si="25"/>
        <v>0</v>
      </c>
      <c r="BW32" s="22">
        <f t="shared" si="25"/>
        <v>0</v>
      </c>
      <c r="BX32" s="22">
        <f t="shared" si="25"/>
        <v>0</v>
      </c>
    </row>
    <row r="33" spans="1:76" ht="409.5" x14ac:dyDescent="0.2">
      <c r="A33" s="3" t="s">
        <v>207</v>
      </c>
      <c r="B33" s="4" t="s">
        <v>208</v>
      </c>
      <c r="C33" s="4" t="s">
        <v>187</v>
      </c>
      <c r="D33" s="4" t="s">
        <v>209</v>
      </c>
      <c r="E33" s="4" t="s">
        <v>189</v>
      </c>
      <c r="F33" s="4" t="s">
        <v>0</v>
      </c>
      <c r="G33" s="4" t="s">
        <v>0</v>
      </c>
      <c r="H33" s="4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  <c r="O33" s="4" t="s">
        <v>0</v>
      </c>
      <c r="P33" s="4" t="s">
        <v>0</v>
      </c>
      <c r="Q33" s="4" t="s">
        <v>0</v>
      </c>
      <c r="R33" s="4" t="s">
        <v>0</v>
      </c>
      <c r="S33" s="4" t="s">
        <v>0</v>
      </c>
      <c r="T33" s="4" t="s">
        <v>0</v>
      </c>
      <c r="U33" s="4" t="s">
        <v>0</v>
      </c>
      <c r="V33" s="4" t="s">
        <v>0</v>
      </c>
      <c r="W33" s="4" t="s">
        <v>190</v>
      </c>
      <c r="X33" s="4" t="s">
        <v>191</v>
      </c>
      <c r="Y33" s="4" t="s">
        <v>192</v>
      </c>
      <c r="Z33" s="4" t="s">
        <v>0</v>
      </c>
      <c r="AA33" s="4" t="s">
        <v>0</v>
      </c>
      <c r="AB33" s="4" t="s">
        <v>0</v>
      </c>
      <c r="AC33" s="4" t="s">
        <v>35</v>
      </c>
      <c r="AD33" s="4" t="s">
        <v>131</v>
      </c>
      <c r="AE33" s="4" t="s">
        <v>125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18">
        <v>0</v>
      </c>
      <c r="BK33" s="18">
        <f t="shared" si="20"/>
        <v>0</v>
      </c>
      <c r="BL33" s="18">
        <f t="shared" si="21"/>
        <v>0</v>
      </c>
      <c r="BM33" s="18">
        <f t="shared" si="22"/>
        <v>0</v>
      </c>
      <c r="BN33" s="18">
        <f t="shared" si="23"/>
        <v>0</v>
      </c>
      <c r="BO33" s="18">
        <f t="shared" si="23"/>
        <v>0</v>
      </c>
      <c r="BP33" s="18">
        <f t="shared" si="7"/>
        <v>0</v>
      </c>
      <c r="BQ33" s="18">
        <f t="shared" si="24"/>
        <v>0</v>
      </c>
      <c r="BR33" s="18">
        <f t="shared" si="24"/>
        <v>0</v>
      </c>
      <c r="BS33" s="18">
        <f t="shared" si="24"/>
        <v>0</v>
      </c>
      <c r="BT33" s="19">
        <f t="shared" si="25"/>
        <v>0</v>
      </c>
      <c r="BU33" s="22">
        <f t="shared" si="25"/>
        <v>0</v>
      </c>
      <c r="BV33" s="22">
        <f t="shared" si="25"/>
        <v>0</v>
      </c>
      <c r="BW33" s="22">
        <f t="shared" si="25"/>
        <v>0</v>
      </c>
      <c r="BX33" s="22">
        <f t="shared" si="25"/>
        <v>0</v>
      </c>
    </row>
    <row r="34" spans="1:76" ht="409.5" x14ac:dyDescent="0.2">
      <c r="A34" s="3" t="s">
        <v>210</v>
      </c>
      <c r="B34" s="4" t="s">
        <v>211</v>
      </c>
      <c r="C34" s="4" t="s">
        <v>212</v>
      </c>
      <c r="D34" s="4" t="s">
        <v>213</v>
      </c>
      <c r="E34" s="4" t="s">
        <v>214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4" t="s">
        <v>0</v>
      </c>
      <c r="R34" s="4" t="s">
        <v>0</v>
      </c>
      <c r="S34" s="4" t="s">
        <v>0</v>
      </c>
      <c r="T34" s="4" t="s">
        <v>0</v>
      </c>
      <c r="U34" s="4" t="s">
        <v>0</v>
      </c>
      <c r="V34" s="4" t="s">
        <v>0</v>
      </c>
      <c r="W34" s="4" t="s">
        <v>0</v>
      </c>
      <c r="X34" s="4" t="s">
        <v>0</v>
      </c>
      <c r="Y34" s="4" t="s">
        <v>0</v>
      </c>
      <c r="Z34" s="4" t="s">
        <v>215</v>
      </c>
      <c r="AA34" s="4" t="s">
        <v>106</v>
      </c>
      <c r="AB34" s="4" t="s">
        <v>216</v>
      </c>
      <c r="AC34" s="4" t="s">
        <v>50</v>
      </c>
      <c r="AD34" s="4" t="s">
        <v>156</v>
      </c>
      <c r="AE34" s="4" t="s">
        <v>109</v>
      </c>
      <c r="AF34" s="5">
        <v>7.5</v>
      </c>
      <c r="AG34" s="5">
        <v>1.5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7.5</v>
      </c>
      <c r="AO34" s="5">
        <v>1.5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18">
        <f t="shared" si="19"/>
        <v>1.5</v>
      </c>
      <c r="BK34" s="18">
        <f t="shared" si="20"/>
        <v>0</v>
      </c>
      <c r="BL34" s="18">
        <f t="shared" si="21"/>
        <v>0</v>
      </c>
      <c r="BM34" s="18">
        <f t="shared" si="22"/>
        <v>0</v>
      </c>
      <c r="BN34" s="18">
        <f t="shared" si="23"/>
        <v>1.5</v>
      </c>
      <c r="BO34" s="18">
        <f t="shared" si="23"/>
        <v>0</v>
      </c>
      <c r="BP34" s="18">
        <f t="shared" si="7"/>
        <v>0</v>
      </c>
      <c r="BQ34" s="18">
        <f t="shared" si="24"/>
        <v>0</v>
      </c>
      <c r="BR34" s="18">
        <f t="shared" si="24"/>
        <v>0</v>
      </c>
      <c r="BS34" s="18">
        <f t="shared" si="24"/>
        <v>0</v>
      </c>
      <c r="BT34" s="19">
        <f t="shared" si="25"/>
        <v>0</v>
      </c>
      <c r="BU34" s="22">
        <f t="shared" si="25"/>
        <v>0</v>
      </c>
      <c r="BV34" s="22">
        <f t="shared" si="25"/>
        <v>0</v>
      </c>
      <c r="BW34" s="22">
        <f t="shared" si="25"/>
        <v>0</v>
      </c>
      <c r="BX34" s="22">
        <f t="shared" si="25"/>
        <v>0</v>
      </c>
    </row>
    <row r="35" spans="1:76" s="16" customFormat="1" ht="204.75" customHeight="1" x14ac:dyDescent="0.2">
      <c r="A35" s="13" t="s">
        <v>217</v>
      </c>
      <c r="B35" s="14" t="s">
        <v>218</v>
      </c>
      <c r="C35" s="14" t="s">
        <v>95</v>
      </c>
      <c r="D35" s="14" t="s">
        <v>95</v>
      </c>
      <c r="E35" s="14" t="s">
        <v>95</v>
      </c>
      <c r="F35" s="14" t="s">
        <v>95</v>
      </c>
      <c r="G35" s="14" t="s">
        <v>95</v>
      </c>
      <c r="H35" s="14" t="s">
        <v>95</v>
      </c>
      <c r="I35" s="14" t="s">
        <v>95</v>
      </c>
      <c r="J35" s="14" t="s">
        <v>95</v>
      </c>
      <c r="K35" s="14" t="s">
        <v>95</v>
      </c>
      <c r="L35" s="14" t="s">
        <v>95</v>
      </c>
      <c r="M35" s="14" t="s">
        <v>95</v>
      </c>
      <c r="N35" s="14" t="s">
        <v>95</v>
      </c>
      <c r="O35" s="14" t="s">
        <v>95</v>
      </c>
      <c r="P35" s="14" t="s">
        <v>95</v>
      </c>
      <c r="Q35" s="14" t="s">
        <v>95</v>
      </c>
      <c r="R35" s="14" t="s">
        <v>95</v>
      </c>
      <c r="S35" s="14" t="s">
        <v>95</v>
      </c>
      <c r="T35" s="14" t="s">
        <v>95</v>
      </c>
      <c r="U35" s="14" t="s">
        <v>95</v>
      </c>
      <c r="V35" s="14" t="s">
        <v>95</v>
      </c>
      <c r="W35" s="14" t="s">
        <v>95</v>
      </c>
      <c r="X35" s="14" t="s">
        <v>95</v>
      </c>
      <c r="Y35" s="14" t="s">
        <v>95</v>
      </c>
      <c r="Z35" s="14" t="s">
        <v>95</v>
      </c>
      <c r="AA35" s="14" t="s">
        <v>95</v>
      </c>
      <c r="AB35" s="14" t="s">
        <v>95</v>
      </c>
      <c r="AC35" s="14" t="s">
        <v>95</v>
      </c>
      <c r="AD35" s="14" t="s">
        <v>95</v>
      </c>
      <c r="AE35" s="14" t="s">
        <v>95</v>
      </c>
      <c r="AF35" s="15">
        <f>AF36+AF37+AF38+AF39+AF40</f>
        <v>4781.7</v>
      </c>
      <c r="AG35" s="15">
        <f t="shared" ref="AG35:BX35" si="27">AG36+AG37+AG38+AG39+AG40</f>
        <v>4268.3999999999996</v>
      </c>
      <c r="AH35" s="15">
        <f t="shared" si="27"/>
        <v>0</v>
      </c>
      <c r="AI35" s="15">
        <f t="shared" si="27"/>
        <v>0</v>
      </c>
      <c r="AJ35" s="15">
        <f t="shared" si="27"/>
        <v>0</v>
      </c>
      <c r="AK35" s="15">
        <f t="shared" si="27"/>
        <v>0</v>
      </c>
      <c r="AL35" s="15">
        <f t="shared" si="27"/>
        <v>0</v>
      </c>
      <c r="AM35" s="15">
        <f t="shared" si="27"/>
        <v>0</v>
      </c>
      <c r="AN35" s="15">
        <f t="shared" si="27"/>
        <v>4781.7</v>
      </c>
      <c r="AO35" s="15">
        <f t="shared" si="27"/>
        <v>4268.3999999999996</v>
      </c>
      <c r="AP35" s="15">
        <f t="shared" si="27"/>
        <v>4769.6000000000004</v>
      </c>
      <c r="AQ35" s="15">
        <f t="shared" si="27"/>
        <v>0</v>
      </c>
      <c r="AR35" s="15">
        <f t="shared" si="27"/>
        <v>0</v>
      </c>
      <c r="AS35" s="15">
        <f t="shared" si="27"/>
        <v>0</v>
      </c>
      <c r="AT35" s="15">
        <f t="shared" si="27"/>
        <v>4769.6000000000004</v>
      </c>
      <c r="AU35" s="15">
        <f t="shared" si="27"/>
        <v>4837.7</v>
      </c>
      <c r="AV35" s="15">
        <f t="shared" si="27"/>
        <v>0</v>
      </c>
      <c r="AW35" s="15">
        <f t="shared" si="27"/>
        <v>0</v>
      </c>
      <c r="AX35" s="15">
        <f t="shared" si="27"/>
        <v>0</v>
      </c>
      <c r="AY35" s="15">
        <f t="shared" si="27"/>
        <v>4837.7</v>
      </c>
      <c r="AZ35" s="15">
        <f t="shared" si="27"/>
        <v>4892.6000000000004</v>
      </c>
      <c r="BA35" s="15">
        <f t="shared" si="27"/>
        <v>0</v>
      </c>
      <c r="BB35" s="15">
        <f t="shared" si="27"/>
        <v>0</v>
      </c>
      <c r="BC35" s="15">
        <f t="shared" si="27"/>
        <v>0</v>
      </c>
      <c r="BD35" s="15">
        <f t="shared" si="27"/>
        <v>4892.6000000000004</v>
      </c>
      <c r="BE35" s="15">
        <f t="shared" si="27"/>
        <v>4892.6000000000004</v>
      </c>
      <c r="BF35" s="15">
        <f t="shared" si="27"/>
        <v>0</v>
      </c>
      <c r="BG35" s="15">
        <f t="shared" si="27"/>
        <v>0</v>
      </c>
      <c r="BH35" s="15">
        <f t="shared" si="27"/>
        <v>0</v>
      </c>
      <c r="BI35" s="15">
        <f t="shared" si="27"/>
        <v>4892.6000000000004</v>
      </c>
      <c r="BJ35" s="15">
        <f t="shared" si="27"/>
        <v>4268.3999999999996</v>
      </c>
      <c r="BK35" s="15">
        <f t="shared" si="27"/>
        <v>0</v>
      </c>
      <c r="BL35" s="15">
        <f t="shared" si="27"/>
        <v>0</v>
      </c>
      <c r="BM35" s="15">
        <f t="shared" si="27"/>
        <v>0</v>
      </c>
      <c r="BN35" s="15">
        <f t="shared" si="27"/>
        <v>4268.3999999999996</v>
      </c>
      <c r="BO35" s="15">
        <f t="shared" si="27"/>
        <v>4769.6000000000004</v>
      </c>
      <c r="BP35" s="15">
        <f t="shared" si="27"/>
        <v>0</v>
      </c>
      <c r="BQ35" s="15">
        <f t="shared" si="27"/>
        <v>0</v>
      </c>
      <c r="BR35" s="15">
        <f t="shared" si="27"/>
        <v>0</v>
      </c>
      <c r="BS35" s="15">
        <f t="shared" si="27"/>
        <v>4769.6000000000004</v>
      </c>
      <c r="BT35" s="21">
        <f t="shared" si="27"/>
        <v>4974.6927999999998</v>
      </c>
      <c r="BU35" s="24">
        <f t="shared" si="27"/>
        <v>0</v>
      </c>
      <c r="BV35" s="24">
        <f t="shared" si="27"/>
        <v>0</v>
      </c>
      <c r="BW35" s="24">
        <f t="shared" si="27"/>
        <v>0</v>
      </c>
      <c r="BX35" s="24">
        <f t="shared" si="27"/>
        <v>4974.6927999999998</v>
      </c>
    </row>
    <row r="36" spans="1:76" ht="93.75" customHeight="1" x14ac:dyDescent="0.2">
      <c r="A36" s="3" t="s">
        <v>219</v>
      </c>
      <c r="B36" s="4" t="s">
        <v>220</v>
      </c>
      <c r="C36" s="4" t="s">
        <v>150</v>
      </c>
      <c r="D36" s="4" t="s">
        <v>221</v>
      </c>
      <c r="E36" s="4" t="s">
        <v>152</v>
      </c>
      <c r="F36" s="4" t="s">
        <v>105</v>
      </c>
      <c r="G36" s="4" t="s">
        <v>106</v>
      </c>
      <c r="H36" s="4" t="s">
        <v>107</v>
      </c>
      <c r="I36" s="4" t="s">
        <v>108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4" t="s">
        <v>0</v>
      </c>
      <c r="R36" s="4" t="s">
        <v>0</v>
      </c>
      <c r="S36" s="4" t="s">
        <v>0</v>
      </c>
      <c r="T36" s="4" t="s">
        <v>0</v>
      </c>
      <c r="U36" s="4" t="s">
        <v>0</v>
      </c>
      <c r="V36" s="4" t="s">
        <v>0</v>
      </c>
      <c r="W36" s="4" t="s">
        <v>0</v>
      </c>
      <c r="X36" s="4" t="s">
        <v>0</v>
      </c>
      <c r="Y36" s="4" t="s">
        <v>0</v>
      </c>
      <c r="Z36" s="4" t="s">
        <v>0</v>
      </c>
      <c r="AA36" s="4" t="s">
        <v>0</v>
      </c>
      <c r="AB36" s="4" t="s">
        <v>0</v>
      </c>
      <c r="AC36" s="4" t="s">
        <v>33</v>
      </c>
      <c r="AD36" s="4" t="s">
        <v>109</v>
      </c>
      <c r="AE36" s="4" t="s">
        <v>124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18">
        <f>AG36</f>
        <v>0</v>
      </c>
      <c r="BK36" s="18">
        <f>AI36</f>
        <v>0</v>
      </c>
      <c r="BL36" s="18">
        <f>AK36</f>
        <v>0</v>
      </c>
      <c r="BM36" s="18">
        <f>AM36</f>
        <v>0</v>
      </c>
      <c r="BN36" s="18">
        <f t="shared" ref="BN36:BO40" si="28">AO36</f>
        <v>0</v>
      </c>
      <c r="BO36" s="18">
        <f t="shared" si="28"/>
        <v>0</v>
      </c>
      <c r="BP36" s="18">
        <f t="shared" si="7"/>
        <v>0</v>
      </c>
      <c r="BQ36" s="18">
        <f t="shared" ref="BQ36:BS40" si="29">AR36</f>
        <v>0</v>
      </c>
      <c r="BR36" s="18">
        <f t="shared" si="29"/>
        <v>0</v>
      </c>
      <c r="BS36" s="18">
        <f t="shared" si="29"/>
        <v>0</v>
      </c>
      <c r="BT36" s="19">
        <f t="shared" ref="BT36:BX40" si="30">BO36*104.3%</f>
        <v>0</v>
      </c>
      <c r="BU36" s="22">
        <f t="shared" si="30"/>
        <v>0</v>
      </c>
      <c r="BV36" s="22">
        <f t="shared" si="30"/>
        <v>0</v>
      </c>
      <c r="BW36" s="22">
        <f t="shared" si="30"/>
        <v>0</v>
      </c>
      <c r="BX36" s="22">
        <f t="shared" si="30"/>
        <v>0</v>
      </c>
    </row>
    <row r="37" spans="1:76" ht="25.5" x14ac:dyDescent="0.2">
      <c r="A37" s="6" t="s">
        <v>0</v>
      </c>
      <c r="B37" s="7" t="s">
        <v>0</v>
      </c>
      <c r="C37" s="7" t="s">
        <v>0</v>
      </c>
      <c r="D37" s="7" t="s">
        <v>0</v>
      </c>
      <c r="E37" s="7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7" t="s">
        <v>0</v>
      </c>
      <c r="W37" s="7" t="s">
        <v>0</v>
      </c>
      <c r="X37" s="7" t="s">
        <v>0</v>
      </c>
      <c r="Y37" s="7" t="s">
        <v>0</v>
      </c>
      <c r="Z37" s="7" t="s">
        <v>0</v>
      </c>
      <c r="AA37" s="7" t="s">
        <v>0</v>
      </c>
      <c r="AB37" s="7" t="s">
        <v>0</v>
      </c>
      <c r="AC37" s="4" t="s">
        <v>33</v>
      </c>
      <c r="AD37" s="4" t="s">
        <v>109</v>
      </c>
      <c r="AE37" s="4" t="s">
        <v>131</v>
      </c>
      <c r="AF37" s="5">
        <v>1589.5</v>
      </c>
      <c r="AG37" s="5">
        <v>1096.2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1589.5</v>
      </c>
      <c r="AO37" s="5">
        <v>1096.2</v>
      </c>
      <c r="AP37" s="5">
        <v>1577.4</v>
      </c>
      <c r="AQ37" s="5">
        <v>0</v>
      </c>
      <c r="AR37" s="5">
        <v>0</v>
      </c>
      <c r="AS37" s="5">
        <v>0</v>
      </c>
      <c r="AT37" s="5">
        <v>1577.4</v>
      </c>
      <c r="AU37" s="5">
        <v>1645.5</v>
      </c>
      <c r="AV37" s="5">
        <v>0</v>
      </c>
      <c r="AW37" s="5">
        <v>0</v>
      </c>
      <c r="AX37" s="5">
        <v>0</v>
      </c>
      <c r="AY37" s="5">
        <v>1645.5</v>
      </c>
      <c r="AZ37" s="5">
        <v>1700.4</v>
      </c>
      <c r="BA37" s="5">
        <v>0</v>
      </c>
      <c r="BB37" s="5">
        <v>0</v>
      </c>
      <c r="BC37" s="5">
        <v>0</v>
      </c>
      <c r="BD37" s="5">
        <v>1700.4</v>
      </c>
      <c r="BE37" s="5">
        <v>1700.4</v>
      </c>
      <c r="BF37" s="5">
        <v>0</v>
      </c>
      <c r="BG37" s="5">
        <v>0</v>
      </c>
      <c r="BH37" s="5">
        <v>0</v>
      </c>
      <c r="BI37" s="5">
        <v>1700.4</v>
      </c>
      <c r="BJ37" s="18">
        <f>AG37</f>
        <v>1096.2</v>
      </c>
      <c r="BK37" s="18">
        <f>AI37</f>
        <v>0</v>
      </c>
      <c r="BL37" s="18">
        <f>AK37</f>
        <v>0</v>
      </c>
      <c r="BM37" s="18">
        <f>AM37</f>
        <v>0</v>
      </c>
      <c r="BN37" s="18">
        <f t="shared" si="28"/>
        <v>1096.2</v>
      </c>
      <c r="BO37" s="18">
        <f t="shared" si="28"/>
        <v>1577.4</v>
      </c>
      <c r="BP37" s="18">
        <f t="shared" si="7"/>
        <v>0</v>
      </c>
      <c r="BQ37" s="18">
        <f t="shared" si="29"/>
        <v>0</v>
      </c>
      <c r="BR37" s="18">
        <f t="shared" si="29"/>
        <v>0</v>
      </c>
      <c r="BS37" s="18">
        <f t="shared" si="29"/>
        <v>1577.4</v>
      </c>
      <c r="BT37" s="19">
        <f t="shared" si="30"/>
        <v>1645.2282</v>
      </c>
      <c r="BU37" s="22">
        <f t="shared" si="30"/>
        <v>0</v>
      </c>
      <c r="BV37" s="22">
        <f t="shared" si="30"/>
        <v>0</v>
      </c>
      <c r="BW37" s="22">
        <f t="shared" si="30"/>
        <v>0</v>
      </c>
      <c r="BX37" s="22">
        <f t="shared" si="30"/>
        <v>1645.2282</v>
      </c>
    </row>
    <row r="38" spans="1:76" ht="78" customHeight="1" x14ac:dyDescent="0.2">
      <c r="A38" s="3" t="s">
        <v>222</v>
      </c>
      <c r="B38" s="12" t="s">
        <v>223</v>
      </c>
      <c r="C38" s="4" t="s">
        <v>150</v>
      </c>
      <c r="D38" s="4" t="s">
        <v>221</v>
      </c>
      <c r="E38" s="4" t="s">
        <v>152</v>
      </c>
      <c r="F38" s="4" t="s">
        <v>0</v>
      </c>
      <c r="G38" s="4" t="s">
        <v>0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4" t="s">
        <v>0</v>
      </c>
      <c r="R38" s="4" t="s">
        <v>0</v>
      </c>
      <c r="S38" s="4" t="s">
        <v>0</v>
      </c>
      <c r="T38" s="4" t="s">
        <v>0</v>
      </c>
      <c r="U38" s="4" t="s">
        <v>0</v>
      </c>
      <c r="V38" s="4" t="s">
        <v>0</v>
      </c>
      <c r="W38" s="4" t="s">
        <v>0</v>
      </c>
      <c r="X38" s="4" t="s">
        <v>0</v>
      </c>
      <c r="Y38" s="4" t="s">
        <v>0</v>
      </c>
      <c r="Z38" s="4" t="s">
        <v>0</v>
      </c>
      <c r="AA38" s="4" t="s">
        <v>0</v>
      </c>
      <c r="AB38" s="4" t="s">
        <v>0</v>
      </c>
      <c r="AC38" s="4" t="s">
        <v>33</v>
      </c>
      <c r="AD38" s="4" t="s">
        <v>109</v>
      </c>
      <c r="AE38" s="4" t="s">
        <v>131</v>
      </c>
      <c r="AF38" s="5">
        <v>3172.2</v>
      </c>
      <c r="AG38" s="5">
        <v>3172.2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3172.2</v>
      </c>
      <c r="AO38" s="5">
        <v>3172.2</v>
      </c>
      <c r="AP38" s="5">
        <v>3172.2</v>
      </c>
      <c r="AQ38" s="5">
        <v>0</v>
      </c>
      <c r="AR38" s="5">
        <v>0</v>
      </c>
      <c r="AS38" s="5">
        <v>0</v>
      </c>
      <c r="AT38" s="5">
        <v>3172.2</v>
      </c>
      <c r="AU38" s="5">
        <v>3172.2</v>
      </c>
      <c r="AV38" s="5">
        <v>0</v>
      </c>
      <c r="AW38" s="5">
        <v>0</v>
      </c>
      <c r="AX38" s="5">
        <v>0</v>
      </c>
      <c r="AY38" s="5">
        <v>3172.2</v>
      </c>
      <c r="AZ38" s="5">
        <v>3172.2</v>
      </c>
      <c r="BA38" s="5">
        <v>0</v>
      </c>
      <c r="BB38" s="5">
        <v>0</v>
      </c>
      <c r="BC38" s="5">
        <v>0</v>
      </c>
      <c r="BD38" s="5">
        <v>3172.2</v>
      </c>
      <c r="BE38" s="5">
        <v>3172.2</v>
      </c>
      <c r="BF38" s="5">
        <v>0</v>
      </c>
      <c r="BG38" s="5">
        <v>0</v>
      </c>
      <c r="BH38" s="5">
        <v>0</v>
      </c>
      <c r="BI38" s="5">
        <v>3172.2</v>
      </c>
      <c r="BJ38" s="18">
        <f>AG38</f>
        <v>3172.2</v>
      </c>
      <c r="BK38" s="18">
        <f>AI38</f>
        <v>0</v>
      </c>
      <c r="BL38" s="18">
        <f>AK38</f>
        <v>0</v>
      </c>
      <c r="BM38" s="18">
        <f>AM38</f>
        <v>0</v>
      </c>
      <c r="BN38" s="18">
        <f t="shared" si="28"/>
        <v>3172.2</v>
      </c>
      <c r="BO38" s="18">
        <f t="shared" si="28"/>
        <v>3172.2</v>
      </c>
      <c r="BP38" s="18">
        <f t="shared" si="7"/>
        <v>0</v>
      </c>
      <c r="BQ38" s="18">
        <f t="shared" si="29"/>
        <v>0</v>
      </c>
      <c r="BR38" s="18">
        <f t="shared" si="29"/>
        <v>0</v>
      </c>
      <c r="BS38" s="18">
        <f t="shared" si="29"/>
        <v>3172.2</v>
      </c>
      <c r="BT38" s="19">
        <f t="shared" si="30"/>
        <v>3308.6045999999997</v>
      </c>
      <c r="BU38" s="22">
        <f t="shared" si="30"/>
        <v>0</v>
      </c>
      <c r="BV38" s="22">
        <f t="shared" si="30"/>
        <v>0</v>
      </c>
      <c r="BW38" s="22">
        <f t="shared" si="30"/>
        <v>0</v>
      </c>
      <c r="BX38" s="22">
        <f t="shared" si="30"/>
        <v>3308.6045999999997</v>
      </c>
    </row>
    <row r="39" spans="1:76" ht="178.5" x14ac:dyDescent="0.2">
      <c r="A39" s="3" t="s">
        <v>224</v>
      </c>
      <c r="B39" s="4" t="s">
        <v>225</v>
      </c>
      <c r="C39" s="4" t="s">
        <v>150</v>
      </c>
      <c r="D39" s="4" t="s">
        <v>226</v>
      </c>
      <c r="E39" s="4" t="s">
        <v>152</v>
      </c>
      <c r="F39" s="4" t="s">
        <v>0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  <c r="O39" s="4" t="s">
        <v>0</v>
      </c>
      <c r="P39" s="4" t="s">
        <v>0</v>
      </c>
      <c r="Q39" s="4" t="s">
        <v>0</v>
      </c>
      <c r="R39" s="4" t="s">
        <v>0</v>
      </c>
      <c r="S39" s="4" t="s">
        <v>0</v>
      </c>
      <c r="T39" s="4" t="s">
        <v>0</v>
      </c>
      <c r="U39" s="4" t="s">
        <v>0</v>
      </c>
      <c r="V39" s="4" t="s">
        <v>0</v>
      </c>
      <c r="W39" s="4" t="s">
        <v>227</v>
      </c>
      <c r="X39" s="4" t="s">
        <v>228</v>
      </c>
      <c r="Y39" s="4" t="s">
        <v>229</v>
      </c>
      <c r="Z39" s="4" t="s">
        <v>0</v>
      </c>
      <c r="AA39" s="4" t="s">
        <v>0</v>
      </c>
      <c r="AB39" s="4" t="s">
        <v>0</v>
      </c>
      <c r="AC39" s="4" t="s">
        <v>55</v>
      </c>
      <c r="AD39" s="4" t="s">
        <v>109</v>
      </c>
      <c r="AE39" s="4" t="s">
        <v>175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18">
        <f>AG39</f>
        <v>0</v>
      </c>
      <c r="BK39" s="18">
        <f>AI39</f>
        <v>0</v>
      </c>
      <c r="BL39" s="18">
        <f>AK39</f>
        <v>0</v>
      </c>
      <c r="BM39" s="18">
        <f>AM39</f>
        <v>0</v>
      </c>
      <c r="BN39" s="18">
        <f t="shared" si="28"/>
        <v>0</v>
      </c>
      <c r="BO39" s="18">
        <f t="shared" si="28"/>
        <v>0</v>
      </c>
      <c r="BP39" s="18">
        <f t="shared" si="7"/>
        <v>0</v>
      </c>
      <c r="BQ39" s="18">
        <f t="shared" si="29"/>
        <v>0</v>
      </c>
      <c r="BR39" s="18">
        <f t="shared" si="29"/>
        <v>0</v>
      </c>
      <c r="BS39" s="18">
        <f t="shared" si="29"/>
        <v>0</v>
      </c>
      <c r="BT39" s="19">
        <f t="shared" si="30"/>
        <v>0</v>
      </c>
      <c r="BU39" s="22">
        <f t="shared" si="30"/>
        <v>0</v>
      </c>
      <c r="BV39" s="22">
        <f t="shared" si="30"/>
        <v>0</v>
      </c>
      <c r="BW39" s="22">
        <f t="shared" si="30"/>
        <v>0</v>
      </c>
      <c r="BX39" s="22">
        <f t="shared" si="30"/>
        <v>0</v>
      </c>
    </row>
    <row r="40" spans="1:76" ht="91.5" customHeight="1" x14ac:dyDescent="0.2">
      <c r="A40" s="3" t="s">
        <v>230</v>
      </c>
      <c r="B40" s="4" t="s">
        <v>231</v>
      </c>
      <c r="C40" s="4" t="s">
        <v>150</v>
      </c>
      <c r="D40" s="4" t="s">
        <v>232</v>
      </c>
      <c r="E40" s="4" t="s">
        <v>152</v>
      </c>
      <c r="F40" s="4" t="s">
        <v>0</v>
      </c>
      <c r="G40" s="4" t="s">
        <v>0</v>
      </c>
      <c r="H40" s="4" t="s">
        <v>0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  <c r="O40" s="4" t="s">
        <v>0</v>
      </c>
      <c r="P40" s="4" t="s">
        <v>0</v>
      </c>
      <c r="Q40" s="4" t="s">
        <v>0</v>
      </c>
      <c r="R40" s="4" t="s">
        <v>0</v>
      </c>
      <c r="S40" s="4" t="s">
        <v>0</v>
      </c>
      <c r="T40" s="4" t="s">
        <v>0</v>
      </c>
      <c r="U40" s="4" t="s">
        <v>0</v>
      </c>
      <c r="V40" s="4" t="s">
        <v>0</v>
      </c>
      <c r="W40" s="4" t="s">
        <v>0</v>
      </c>
      <c r="X40" s="4" t="s">
        <v>0</v>
      </c>
      <c r="Y40" s="4" t="s">
        <v>0</v>
      </c>
      <c r="Z40" s="4" t="s">
        <v>233</v>
      </c>
      <c r="AA40" s="4" t="s">
        <v>106</v>
      </c>
      <c r="AB40" s="4" t="s">
        <v>234</v>
      </c>
      <c r="AC40" s="4" t="s">
        <v>55</v>
      </c>
      <c r="AD40" s="4" t="s">
        <v>109</v>
      </c>
      <c r="AE40" s="4" t="s">
        <v>43</v>
      </c>
      <c r="AF40" s="5">
        <v>20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20</v>
      </c>
      <c r="AO40" s="5">
        <v>0</v>
      </c>
      <c r="AP40" s="5">
        <v>20</v>
      </c>
      <c r="AQ40" s="5">
        <v>0</v>
      </c>
      <c r="AR40" s="5">
        <v>0</v>
      </c>
      <c r="AS40" s="5">
        <v>0</v>
      </c>
      <c r="AT40" s="5">
        <v>20</v>
      </c>
      <c r="AU40" s="5">
        <v>20</v>
      </c>
      <c r="AV40" s="5">
        <v>0</v>
      </c>
      <c r="AW40" s="5">
        <v>0</v>
      </c>
      <c r="AX40" s="5">
        <v>0</v>
      </c>
      <c r="AY40" s="5">
        <v>20</v>
      </c>
      <c r="AZ40" s="5">
        <v>20</v>
      </c>
      <c r="BA40" s="5">
        <v>0</v>
      </c>
      <c r="BB40" s="5">
        <v>0</v>
      </c>
      <c r="BC40" s="5">
        <v>0</v>
      </c>
      <c r="BD40" s="5">
        <v>20</v>
      </c>
      <c r="BE40" s="5">
        <v>20</v>
      </c>
      <c r="BF40" s="5">
        <v>0</v>
      </c>
      <c r="BG40" s="5">
        <v>0</v>
      </c>
      <c r="BH40" s="5">
        <v>0</v>
      </c>
      <c r="BI40" s="5">
        <v>20</v>
      </c>
      <c r="BJ40" s="18">
        <f>AG40</f>
        <v>0</v>
      </c>
      <c r="BK40" s="18">
        <f>AI40</f>
        <v>0</v>
      </c>
      <c r="BL40" s="18">
        <f>AK40</f>
        <v>0</v>
      </c>
      <c r="BM40" s="18">
        <f>AM40</f>
        <v>0</v>
      </c>
      <c r="BN40" s="18">
        <f t="shared" si="28"/>
        <v>0</v>
      </c>
      <c r="BO40" s="18">
        <f>AP40</f>
        <v>20</v>
      </c>
      <c r="BP40" s="18">
        <f t="shared" si="7"/>
        <v>0</v>
      </c>
      <c r="BQ40" s="18">
        <f t="shared" si="29"/>
        <v>0</v>
      </c>
      <c r="BR40" s="18">
        <f t="shared" si="29"/>
        <v>0</v>
      </c>
      <c r="BS40" s="18">
        <f t="shared" si="29"/>
        <v>20</v>
      </c>
      <c r="BT40" s="19">
        <f t="shared" si="30"/>
        <v>20.86</v>
      </c>
      <c r="BU40" s="22">
        <f t="shared" si="30"/>
        <v>0</v>
      </c>
      <c r="BV40" s="22">
        <f t="shared" si="30"/>
        <v>0</v>
      </c>
      <c r="BW40" s="22">
        <f t="shared" si="30"/>
        <v>0</v>
      </c>
      <c r="BX40" s="22">
        <f t="shared" si="30"/>
        <v>20.86</v>
      </c>
    </row>
    <row r="41" spans="1:76" s="16" customFormat="1" ht="138.75" customHeight="1" x14ac:dyDescent="0.2">
      <c r="A41" s="13" t="s">
        <v>235</v>
      </c>
      <c r="B41" s="14" t="s">
        <v>236</v>
      </c>
      <c r="C41" s="14" t="s">
        <v>95</v>
      </c>
      <c r="D41" s="14" t="s">
        <v>95</v>
      </c>
      <c r="E41" s="14" t="s">
        <v>95</v>
      </c>
      <c r="F41" s="14" t="s">
        <v>95</v>
      </c>
      <c r="G41" s="14" t="s">
        <v>95</v>
      </c>
      <c r="H41" s="14" t="s">
        <v>95</v>
      </c>
      <c r="I41" s="14" t="s">
        <v>95</v>
      </c>
      <c r="J41" s="14" t="s">
        <v>95</v>
      </c>
      <c r="K41" s="14" t="s">
        <v>95</v>
      </c>
      <c r="L41" s="14" t="s">
        <v>95</v>
      </c>
      <c r="M41" s="14" t="s">
        <v>95</v>
      </c>
      <c r="N41" s="14" t="s">
        <v>95</v>
      </c>
      <c r="O41" s="14" t="s">
        <v>95</v>
      </c>
      <c r="P41" s="14" t="s">
        <v>95</v>
      </c>
      <c r="Q41" s="14" t="s">
        <v>95</v>
      </c>
      <c r="R41" s="14" t="s">
        <v>95</v>
      </c>
      <c r="S41" s="14" t="s">
        <v>95</v>
      </c>
      <c r="T41" s="14" t="s">
        <v>95</v>
      </c>
      <c r="U41" s="14" t="s">
        <v>95</v>
      </c>
      <c r="V41" s="14" t="s">
        <v>95</v>
      </c>
      <c r="W41" s="14" t="s">
        <v>95</v>
      </c>
      <c r="X41" s="14" t="s">
        <v>95</v>
      </c>
      <c r="Y41" s="14" t="s">
        <v>95</v>
      </c>
      <c r="Z41" s="14" t="s">
        <v>95</v>
      </c>
      <c r="AA41" s="14" t="s">
        <v>95</v>
      </c>
      <c r="AB41" s="14" t="s">
        <v>95</v>
      </c>
      <c r="AC41" s="14" t="s">
        <v>95</v>
      </c>
      <c r="AD41" s="14" t="s">
        <v>95</v>
      </c>
      <c r="AE41" s="14" t="s">
        <v>95</v>
      </c>
      <c r="AF41" s="15">
        <f>AF42+AF44</f>
        <v>65.900000000000006</v>
      </c>
      <c r="AG41" s="15">
        <f t="shared" ref="AG41:BX41" si="31">AG42+AG44</f>
        <v>65.900000000000006</v>
      </c>
      <c r="AH41" s="15">
        <f t="shared" si="31"/>
        <v>0</v>
      </c>
      <c r="AI41" s="15">
        <f t="shared" si="31"/>
        <v>0</v>
      </c>
      <c r="AJ41" s="15">
        <f t="shared" si="31"/>
        <v>28.9</v>
      </c>
      <c r="AK41" s="15">
        <f t="shared" si="31"/>
        <v>28.9</v>
      </c>
      <c r="AL41" s="15">
        <f t="shared" si="31"/>
        <v>0</v>
      </c>
      <c r="AM41" s="15">
        <f t="shared" si="31"/>
        <v>0</v>
      </c>
      <c r="AN41" s="15">
        <f t="shared" si="31"/>
        <v>36.9</v>
      </c>
      <c r="AO41" s="15">
        <f t="shared" si="31"/>
        <v>36.9</v>
      </c>
      <c r="AP41" s="15">
        <f t="shared" si="31"/>
        <v>161</v>
      </c>
      <c r="AQ41" s="15">
        <f t="shared" si="31"/>
        <v>0</v>
      </c>
      <c r="AR41" s="15">
        <f t="shared" si="31"/>
        <v>76.3</v>
      </c>
      <c r="AS41" s="15">
        <f t="shared" si="31"/>
        <v>0</v>
      </c>
      <c r="AT41" s="15">
        <f t="shared" si="31"/>
        <v>84.8</v>
      </c>
      <c r="AU41" s="15">
        <f t="shared" si="31"/>
        <v>161.30000000000001</v>
      </c>
      <c r="AV41" s="15">
        <f t="shared" si="31"/>
        <v>0</v>
      </c>
      <c r="AW41" s="15">
        <f t="shared" si="31"/>
        <v>76.3</v>
      </c>
      <c r="AX41" s="15">
        <f t="shared" si="31"/>
        <v>0</v>
      </c>
      <c r="AY41" s="15">
        <f t="shared" si="31"/>
        <v>85.1</v>
      </c>
      <c r="AZ41" s="15">
        <f t="shared" si="31"/>
        <v>161</v>
      </c>
      <c r="BA41" s="15">
        <f t="shared" si="31"/>
        <v>0</v>
      </c>
      <c r="BB41" s="15">
        <f t="shared" si="31"/>
        <v>76.3</v>
      </c>
      <c r="BC41" s="15">
        <f t="shared" si="31"/>
        <v>0</v>
      </c>
      <c r="BD41" s="15">
        <f t="shared" si="31"/>
        <v>84.8</v>
      </c>
      <c r="BE41" s="15">
        <f t="shared" si="31"/>
        <v>161</v>
      </c>
      <c r="BF41" s="15">
        <f t="shared" si="31"/>
        <v>0</v>
      </c>
      <c r="BG41" s="15">
        <f t="shared" si="31"/>
        <v>76.3</v>
      </c>
      <c r="BH41" s="15">
        <f t="shared" si="31"/>
        <v>0</v>
      </c>
      <c r="BI41" s="15">
        <f t="shared" si="31"/>
        <v>84.8</v>
      </c>
      <c r="BJ41" s="15">
        <f t="shared" si="31"/>
        <v>65.900000000000006</v>
      </c>
      <c r="BK41" s="15">
        <f t="shared" si="31"/>
        <v>0</v>
      </c>
      <c r="BL41" s="15">
        <f t="shared" si="31"/>
        <v>28.9</v>
      </c>
      <c r="BM41" s="15">
        <f t="shared" si="31"/>
        <v>0</v>
      </c>
      <c r="BN41" s="15">
        <f t="shared" si="31"/>
        <v>36.9</v>
      </c>
      <c r="BO41" s="15">
        <f t="shared" si="31"/>
        <v>161</v>
      </c>
      <c r="BP41" s="15">
        <f t="shared" si="31"/>
        <v>0</v>
      </c>
      <c r="BQ41" s="15">
        <f t="shared" si="31"/>
        <v>76.3</v>
      </c>
      <c r="BR41" s="15">
        <f t="shared" si="31"/>
        <v>0</v>
      </c>
      <c r="BS41" s="15">
        <f t="shared" si="31"/>
        <v>84.8</v>
      </c>
      <c r="BT41" s="21">
        <f t="shared" si="31"/>
        <v>167.92299999999997</v>
      </c>
      <c r="BU41" s="24">
        <f t="shared" si="31"/>
        <v>0</v>
      </c>
      <c r="BV41" s="24">
        <f t="shared" si="31"/>
        <v>79.580899999999986</v>
      </c>
      <c r="BW41" s="24">
        <f t="shared" si="31"/>
        <v>0</v>
      </c>
      <c r="BX41" s="24">
        <f t="shared" si="31"/>
        <v>88.446399999999983</v>
      </c>
    </row>
    <row r="42" spans="1:76" ht="114.75" customHeight="1" x14ac:dyDescent="0.2">
      <c r="A42" s="3" t="s">
        <v>238</v>
      </c>
      <c r="B42" s="4" t="s">
        <v>239</v>
      </c>
      <c r="C42" s="4" t="s">
        <v>95</v>
      </c>
      <c r="D42" s="4" t="s">
        <v>95</v>
      </c>
      <c r="E42" s="4" t="s">
        <v>95</v>
      </c>
      <c r="F42" s="4" t="s">
        <v>95</v>
      </c>
      <c r="G42" s="4" t="s">
        <v>95</v>
      </c>
      <c r="H42" s="4" t="s">
        <v>95</v>
      </c>
      <c r="I42" s="4" t="s">
        <v>95</v>
      </c>
      <c r="J42" s="4" t="s">
        <v>95</v>
      </c>
      <c r="K42" s="4" t="s">
        <v>95</v>
      </c>
      <c r="L42" s="4" t="s">
        <v>95</v>
      </c>
      <c r="M42" s="4" t="s">
        <v>95</v>
      </c>
      <c r="N42" s="4" t="s">
        <v>95</v>
      </c>
      <c r="O42" s="4" t="s">
        <v>95</v>
      </c>
      <c r="P42" s="4" t="s">
        <v>95</v>
      </c>
      <c r="Q42" s="4" t="s">
        <v>95</v>
      </c>
      <c r="R42" s="4" t="s">
        <v>95</v>
      </c>
      <c r="S42" s="4" t="s">
        <v>95</v>
      </c>
      <c r="T42" s="4" t="s">
        <v>95</v>
      </c>
      <c r="U42" s="4" t="s">
        <v>95</v>
      </c>
      <c r="V42" s="4" t="s">
        <v>95</v>
      </c>
      <c r="W42" s="4" t="s">
        <v>95</v>
      </c>
      <c r="X42" s="4" t="s">
        <v>95</v>
      </c>
      <c r="Y42" s="4" t="s">
        <v>95</v>
      </c>
      <c r="Z42" s="4" t="s">
        <v>95</v>
      </c>
      <c r="AA42" s="4" t="s">
        <v>95</v>
      </c>
      <c r="AB42" s="4" t="s">
        <v>95</v>
      </c>
      <c r="AC42" s="4" t="s">
        <v>95</v>
      </c>
      <c r="AD42" s="4" t="s">
        <v>95</v>
      </c>
      <c r="AE42" s="4" t="s">
        <v>95</v>
      </c>
      <c r="AF42" s="5">
        <f>AF43</f>
        <v>57.9</v>
      </c>
      <c r="AG42" s="5">
        <f t="shared" ref="AG42:BX42" si="32">AG43</f>
        <v>57.9</v>
      </c>
      <c r="AH42" s="5">
        <f t="shared" si="32"/>
        <v>0</v>
      </c>
      <c r="AI42" s="5">
        <f t="shared" si="32"/>
        <v>0</v>
      </c>
      <c r="AJ42" s="5">
        <f t="shared" si="32"/>
        <v>28.9</v>
      </c>
      <c r="AK42" s="5">
        <f t="shared" si="32"/>
        <v>28.9</v>
      </c>
      <c r="AL42" s="5">
        <f t="shared" si="32"/>
        <v>0</v>
      </c>
      <c r="AM42" s="5">
        <f t="shared" si="32"/>
        <v>0</v>
      </c>
      <c r="AN42" s="5">
        <f t="shared" si="32"/>
        <v>28.9</v>
      </c>
      <c r="AO42" s="5">
        <f t="shared" si="32"/>
        <v>28.9</v>
      </c>
      <c r="AP42" s="5">
        <f t="shared" si="32"/>
        <v>152.5</v>
      </c>
      <c r="AQ42" s="5">
        <f t="shared" si="32"/>
        <v>0</v>
      </c>
      <c r="AR42" s="5">
        <f t="shared" si="32"/>
        <v>76.3</v>
      </c>
      <c r="AS42" s="5">
        <f t="shared" si="32"/>
        <v>0</v>
      </c>
      <c r="AT42" s="5">
        <f t="shared" si="32"/>
        <v>76.3</v>
      </c>
      <c r="AU42" s="5">
        <f t="shared" si="32"/>
        <v>152.5</v>
      </c>
      <c r="AV42" s="5">
        <f t="shared" si="32"/>
        <v>0</v>
      </c>
      <c r="AW42" s="5">
        <f t="shared" si="32"/>
        <v>76.3</v>
      </c>
      <c r="AX42" s="5">
        <f t="shared" si="32"/>
        <v>0</v>
      </c>
      <c r="AY42" s="5">
        <f t="shared" si="32"/>
        <v>76.3</v>
      </c>
      <c r="AZ42" s="5">
        <f t="shared" si="32"/>
        <v>152.5</v>
      </c>
      <c r="BA42" s="5">
        <f t="shared" si="32"/>
        <v>0</v>
      </c>
      <c r="BB42" s="5">
        <f t="shared" si="32"/>
        <v>76.3</v>
      </c>
      <c r="BC42" s="5">
        <f t="shared" si="32"/>
        <v>0</v>
      </c>
      <c r="BD42" s="5">
        <f t="shared" si="32"/>
        <v>76.3</v>
      </c>
      <c r="BE42" s="5">
        <f t="shared" si="32"/>
        <v>152.5</v>
      </c>
      <c r="BF42" s="5">
        <f t="shared" si="32"/>
        <v>0</v>
      </c>
      <c r="BG42" s="5">
        <f t="shared" si="32"/>
        <v>76.3</v>
      </c>
      <c r="BH42" s="5">
        <f t="shared" si="32"/>
        <v>0</v>
      </c>
      <c r="BI42" s="5">
        <f t="shared" si="32"/>
        <v>76.3</v>
      </c>
      <c r="BJ42" s="5">
        <f t="shared" si="32"/>
        <v>57.9</v>
      </c>
      <c r="BK42" s="5">
        <f t="shared" si="32"/>
        <v>0</v>
      </c>
      <c r="BL42" s="5">
        <f t="shared" si="32"/>
        <v>28.9</v>
      </c>
      <c r="BM42" s="5">
        <f t="shared" si="32"/>
        <v>0</v>
      </c>
      <c r="BN42" s="5">
        <f t="shared" si="32"/>
        <v>28.9</v>
      </c>
      <c r="BO42" s="5">
        <f t="shared" si="32"/>
        <v>152.5</v>
      </c>
      <c r="BP42" s="5">
        <f t="shared" si="32"/>
        <v>0</v>
      </c>
      <c r="BQ42" s="5">
        <f t="shared" si="32"/>
        <v>76.3</v>
      </c>
      <c r="BR42" s="5">
        <f t="shared" si="32"/>
        <v>0</v>
      </c>
      <c r="BS42" s="5">
        <f t="shared" si="32"/>
        <v>76.3</v>
      </c>
      <c r="BT42" s="20">
        <f t="shared" si="32"/>
        <v>159.05749999999998</v>
      </c>
      <c r="BU42" s="23">
        <f t="shared" si="32"/>
        <v>0</v>
      </c>
      <c r="BV42" s="23">
        <f t="shared" si="32"/>
        <v>79.580899999999986</v>
      </c>
      <c r="BW42" s="23">
        <f t="shared" si="32"/>
        <v>0</v>
      </c>
      <c r="BX42" s="23">
        <f t="shared" si="32"/>
        <v>79.580899999999986</v>
      </c>
    </row>
    <row r="43" spans="1:76" ht="409.5" x14ac:dyDescent="0.2">
      <c r="A43" s="3" t="s">
        <v>240</v>
      </c>
      <c r="B43" s="4" t="s">
        <v>241</v>
      </c>
      <c r="C43" s="4" t="s">
        <v>150</v>
      </c>
      <c r="D43" s="4" t="s">
        <v>242</v>
      </c>
      <c r="E43" s="4" t="s">
        <v>152</v>
      </c>
      <c r="F43" s="4" t="s">
        <v>0</v>
      </c>
      <c r="G43" s="4" t="s">
        <v>0</v>
      </c>
      <c r="H43" s="4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4" t="s">
        <v>0</v>
      </c>
      <c r="P43" s="4" t="s">
        <v>0</v>
      </c>
      <c r="Q43" s="4" t="s">
        <v>0</v>
      </c>
      <c r="R43" s="4" t="s">
        <v>0</v>
      </c>
      <c r="S43" s="4" t="s">
        <v>0</v>
      </c>
      <c r="T43" s="4" t="s">
        <v>0</v>
      </c>
      <c r="U43" s="4" t="s">
        <v>0</v>
      </c>
      <c r="V43" s="4" t="s">
        <v>0</v>
      </c>
      <c r="W43" s="4" t="s">
        <v>0</v>
      </c>
      <c r="X43" s="4" t="s">
        <v>0</v>
      </c>
      <c r="Y43" s="4" t="s">
        <v>0</v>
      </c>
      <c r="Z43" s="4" t="s">
        <v>243</v>
      </c>
      <c r="AA43" s="4" t="s">
        <v>244</v>
      </c>
      <c r="AB43" s="4" t="s">
        <v>245</v>
      </c>
      <c r="AC43" s="4" t="s">
        <v>56</v>
      </c>
      <c r="AD43" s="4" t="s">
        <v>42</v>
      </c>
      <c r="AE43" s="4" t="s">
        <v>124</v>
      </c>
      <c r="AF43" s="5">
        <v>57.9</v>
      </c>
      <c r="AG43" s="5">
        <v>57.9</v>
      </c>
      <c r="AH43" s="5">
        <v>0</v>
      </c>
      <c r="AI43" s="5">
        <v>0</v>
      </c>
      <c r="AJ43" s="5">
        <v>28.9</v>
      </c>
      <c r="AK43" s="5">
        <v>28.9</v>
      </c>
      <c r="AL43" s="5">
        <v>0</v>
      </c>
      <c r="AM43" s="5">
        <v>0</v>
      </c>
      <c r="AN43" s="5">
        <v>28.9</v>
      </c>
      <c r="AO43" s="5">
        <v>28.9</v>
      </c>
      <c r="AP43" s="5">
        <v>152.5</v>
      </c>
      <c r="AQ43" s="5">
        <v>0</v>
      </c>
      <c r="AR43" s="5">
        <v>76.3</v>
      </c>
      <c r="AS43" s="5">
        <v>0</v>
      </c>
      <c r="AT43" s="5">
        <v>76.3</v>
      </c>
      <c r="AU43" s="5">
        <v>152.5</v>
      </c>
      <c r="AV43" s="5">
        <v>0</v>
      </c>
      <c r="AW43" s="5">
        <v>76.3</v>
      </c>
      <c r="AX43" s="5">
        <v>0</v>
      </c>
      <c r="AY43" s="5">
        <v>76.3</v>
      </c>
      <c r="AZ43" s="5">
        <v>152.5</v>
      </c>
      <c r="BA43" s="5">
        <v>0</v>
      </c>
      <c r="BB43" s="5">
        <v>76.3</v>
      </c>
      <c r="BC43" s="5">
        <v>0</v>
      </c>
      <c r="BD43" s="5">
        <v>76.3</v>
      </c>
      <c r="BE43" s="5">
        <v>152.5</v>
      </c>
      <c r="BF43" s="5">
        <v>0</v>
      </c>
      <c r="BG43" s="5">
        <v>76.3</v>
      </c>
      <c r="BH43" s="5">
        <v>0</v>
      </c>
      <c r="BI43" s="5">
        <v>76.3</v>
      </c>
      <c r="BJ43" s="18">
        <f>AG43</f>
        <v>57.9</v>
      </c>
      <c r="BK43" s="18">
        <f>AI43</f>
        <v>0</v>
      </c>
      <c r="BL43" s="18">
        <f>AK43</f>
        <v>28.9</v>
      </c>
      <c r="BM43" s="18">
        <f>AM43</f>
        <v>0</v>
      </c>
      <c r="BN43" s="18">
        <f>AO43</f>
        <v>28.9</v>
      </c>
      <c r="BO43" s="18">
        <f>AP43</f>
        <v>152.5</v>
      </c>
      <c r="BP43" s="18">
        <f t="shared" ref="BP43" si="33">AQ43</f>
        <v>0</v>
      </c>
      <c r="BQ43" s="18">
        <f>AR43</f>
        <v>76.3</v>
      </c>
      <c r="BR43" s="18">
        <f>AS43</f>
        <v>0</v>
      </c>
      <c r="BS43" s="18">
        <f>AT43</f>
        <v>76.3</v>
      </c>
      <c r="BT43" s="19">
        <f>BO43*104.3%</f>
        <v>159.05749999999998</v>
      </c>
      <c r="BU43" s="22">
        <f>BP43*104.3%</f>
        <v>0</v>
      </c>
      <c r="BV43" s="22">
        <f>BQ43*104.3%</f>
        <v>79.580899999999986</v>
      </c>
      <c r="BW43" s="22">
        <f>BR43*104.3%</f>
        <v>0</v>
      </c>
      <c r="BX43" s="22">
        <f>BS43*104.3%</f>
        <v>79.580899999999986</v>
      </c>
    </row>
    <row r="44" spans="1:76" ht="114.75" x14ac:dyDescent="0.2">
      <c r="A44" s="3" t="s">
        <v>246</v>
      </c>
      <c r="B44" s="4" t="s">
        <v>247</v>
      </c>
      <c r="C44" s="4" t="s">
        <v>95</v>
      </c>
      <c r="D44" s="4" t="s">
        <v>95</v>
      </c>
      <c r="E44" s="4" t="s">
        <v>95</v>
      </c>
      <c r="F44" s="4" t="s">
        <v>95</v>
      </c>
      <c r="G44" s="4" t="s">
        <v>95</v>
      </c>
      <c r="H44" s="4" t="s">
        <v>95</v>
      </c>
      <c r="I44" s="4" t="s">
        <v>95</v>
      </c>
      <c r="J44" s="4" t="s">
        <v>95</v>
      </c>
      <c r="K44" s="4" t="s">
        <v>95</v>
      </c>
      <c r="L44" s="4" t="s">
        <v>95</v>
      </c>
      <c r="M44" s="4" t="s">
        <v>95</v>
      </c>
      <c r="N44" s="4" t="s">
        <v>95</v>
      </c>
      <c r="O44" s="4" t="s">
        <v>95</v>
      </c>
      <c r="P44" s="4" t="s">
        <v>95</v>
      </c>
      <c r="Q44" s="4" t="s">
        <v>95</v>
      </c>
      <c r="R44" s="4" t="s">
        <v>95</v>
      </c>
      <c r="S44" s="4" t="s">
        <v>95</v>
      </c>
      <c r="T44" s="4" t="s">
        <v>95</v>
      </c>
      <c r="U44" s="4" t="s">
        <v>95</v>
      </c>
      <c r="V44" s="4" t="s">
        <v>95</v>
      </c>
      <c r="W44" s="4" t="s">
        <v>95</v>
      </c>
      <c r="X44" s="4" t="s">
        <v>95</v>
      </c>
      <c r="Y44" s="4" t="s">
        <v>95</v>
      </c>
      <c r="Z44" s="4" t="s">
        <v>95</v>
      </c>
      <c r="AA44" s="4" t="s">
        <v>95</v>
      </c>
      <c r="AB44" s="4" t="s">
        <v>95</v>
      </c>
      <c r="AC44" s="4" t="s">
        <v>95</v>
      </c>
      <c r="AD44" s="4" t="s">
        <v>95</v>
      </c>
      <c r="AE44" s="4" t="s">
        <v>95</v>
      </c>
      <c r="AF44" s="5">
        <f>AF45</f>
        <v>8</v>
      </c>
      <c r="AG44" s="5">
        <f t="shared" ref="AG44:BX44" si="34">AG45</f>
        <v>8</v>
      </c>
      <c r="AH44" s="5">
        <f t="shared" si="34"/>
        <v>0</v>
      </c>
      <c r="AI44" s="5">
        <f t="shared" si="34"/>
        <v>0</v>
      </c>
      <c r="AJ44" s="5">
        <f t="shared" si="34"/>
        <v>0</v>
      </c>
      <c r="AK44" s="5">
        <f t="shared" si="34"/>
        <v>0</v>
      </c>
      <c r="AL44" s="5">
        <f t="shared" si="34"/>
        <v>0</v>
      </c>
      <c r="AM44" s="5">
        <f t="shared" si="34"/>
        <v>0</v>
      </c>
      <c r="AN44" s="5">
        <f t="shared" si="34"/>
        <v>8</v>
      </c>
      <c r="AO44" s="5">
        <f t="shared" si="34"/>
        <v>8</v>
      </c>
      <c r="AP44" s="5">
        <f t="shared" si="34"/>
        <v>8.5</v>
      </c>
      <c r="AQ44" s="5">
        <f t="shared" si="34"/>
        <v>0</v>
      </c>
      <c r="AR44" s="5">
        <f t="shared" si="34"/>
        <v>0</v>
      </c>
      <c r="AS44" s="5">
        <f t="shared" si="34"/>
        <v>0</v>
      </c>
      <c r="AT44" s="5">
        <f t="shared" si="34"/>
        <v>8.5</v>
      </c>
      <c r="AU44" s="5">
        <f t="shared" si="34"/>
        <v>8.8000000000000007</v>
      </c>
      <c r="AV44" s="5">
        <f t="shared" si="34"/>
        <v>0</v>
      </c>
      <c r="AW44" s="5">
        <f t="shared" si="34"/>
        <v>0</v>
      </c>
      <c r="AX44" s="5">
        <f t="shared" si="34"/>
        <v>0</v>
      </c>
      <c r="AY44" s="5">
        <f t="shared" si="34"/>
        <v>8.8000000000000007</v>
      </c>
      <c r="AZ44" s="5">
        <f t="shared" si="34"/>
        <v>8.5</v>
      </c>
      <c r="BA44" s="5">
        <f t="shared" si="34"/>
        <v>0</v>
      </c>
      <c r="BB44" s="5">
        <f t="shared" si="34"/>
        <v>0</v>
      </c>
      <c r="BC44" s="5">
        <f t="shared" si="34"/>
        <v>0</v>
      </c>
      <c r="BD44" s="5">
        <f t="shared" si="34"/>
        <v>8.5</v>
      </c>
      <c r="BE44" s="5">
        <f t="shared" si="34"/>
        <v>8.5</v>
      </c>
      <c r="BF44" s="5">
        <f t="shared" si="34"/>
        <v>0</v>
      </c>
      <c r="BG44" s="5">
        <f t="shared" si="34"/>
        <v>0</v>
      </c>
      <c r="BH44" s="5">
        <f t="shared" si="34"/>
        <v>0</v>
      </c>
      <c r="BI44" s="5">
        <f t="shared" si="34"/>
        <v>8.5</v>
      </c>
      <c r="BJ44" s="5">
        <f>BJ45</f>
        <v>8</v>
      </c>
      <c r="BK44" s="5">
        <f t="shared" si="34"/>
        <v>0</v>
      </c>
      <c r="BL44" s="5">
        <f t="shared" si="34"/>
        <v>0</v>
      </c>
      <c r="BM44" s="5">
        <f t="shared" si="34"/>
        <v>0</v>
      </c>
      <c r="BN44" s="5">
        <f t="shared" si="34"/>
        <v>8</v>
      </c>
      <c r="BO44" s="5">
        <f t="shared" si="34"/>
        <v>8.5</v>
      </c>
      <c r="BP44" s="5">
        <f t="shared" si="34"/>
        <v>0</v>
      </c>
      <c r="BQ44" s="5">
        <f t="shared" si="34"/>
        <v>0</v>
      </c>
      <c r="BR44" s="5">
        <f t="shared" si="34"/>
        <v>0</v>
      </c>
      <c r="BS44" s="5">
        <f t="shared" si="34"/>
        <v>8.5</v>
      </c>
      <c r="BT44" s="20">
        <f t="shared" si="34"/>
        <v>8.865499999999999</v>
      </c>
      <c r="BU44" s="23">
        <f t="shared" si="34"/>
        <v>0</v>
      </c>
      <c r="BV44" s="23">
        <f t="shared" si="34"/>
        <v>0</v>
      </c>
      <c r="BW44" s="23">
        <f t="shared" si="34"/>
        <v>0</v>
      </c>
      <c r="BX44" s="23">
        <f t="shared" si="34"/>
        <v>8.865499999999999</v>
      </c>
    </row>
    <row r="45" spans="1:76" ht="114.75" x14ac:dyDescent="0.2">
      <c r="A45" s="3" t="s">
        <v>248</v>
      </c>
      <c r="B45" s="4" t="s">
        <v>249</v>
      </c>
      <c r="C45" s="4" t="s">
        <v>250</v>
      </c>
      <c r="D45" s="4" t="s">
        <v>251</v>
      </c>
      <c r="E45" s="4" t="s">
        <v>252</v>
      </c>
      <c r="F45" s="4" t="s">
        <v>0</v>
      </c>
      <c r="G45" s="4" t="s">
        <v>0</v>
      </c>
      <c r="H45" s="4" t="s">
        <v>0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4" t="s">
        <v>0</v>
      </c>
      <c r="R45" s="4" t="s">
        <v>0</v>
      </c>
      <c r="S45" s="4" t="s">
        <v>0</v>
      </c>
      <c r="T45" s="4" t="s">
        <v>0</v>
      </c>
      <c r="U45" s="4" t="s">
        <v>0</v>
      </c>
      <c r="V45" s="4" t="s">
        <v>0</v>
      </c>
      <c r="W45" s="4" t="s">
        <v>0</v>
      </c>
      <c r="X45" s="4" t="s">
        <v>0</v>
      </c>
      <c r="Y45" s="4" t="s">
        <v>0</v>
      </c>
      <c r="Z45" s="4" t="s">
        <v>0</v>
      </c>
      <c r="AA45" s="4" t="s">
        <v>0</v>
      </c>
      <c r="AB45" s="4" t="s">
        <v>0</v>
      </c>
      <c r="AC45" s="4" t="s">
        <v>56</v>
      </c>
      <c r="AD45" s="4" t="s">
        <v>109</v>
      </c>
      <c r="AE45" s="4" t="s">
        <v>45</v>
      </c>
      <c r="AF45" s="5">
        <v>8</v>
      </c>
      <c r="AG45" s="5">
        <v>8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8</v>
      </c>
      <c r="AO45" s="5">
        <v>8</v>
      </c>
      <c r="AP45" s="5">
        <v>8.5</v>
      </c>
      <c r="AQ45" s="5">
        <v>0</v>
      </c>
      <c r="AR45" s="5">
        <v>0</v>
      </c>
      <c r="AS45" s="5">
        <v>0</v>
      </c>
      <c r="AT45" s="5">
        <v>8.5</v>
      </c>
      <c r="AU45" s="5">
        <v>8.8000000000000007</v>
      </c>
      <c r="AV45" s="5">
        <v>0</v>
      </c>
      <c r="AW45" s="5">
        <v>0</v>
      </c>
      <c r="AX45" s="5">
        <v>0</v>
      </c>
      <c r="AY45" s="5">
        <v>8.8000000000000007</v>
      </c>
      <c r="AZ45" s="5">
        <v>8.5</v>
      </c>
      <c r="BA45" s="5">
        <v>0</v>
      </c>
      <c r="BB45" s="5">
        <v>0</v>
      </c>
      <c r="BC45" s="5">
        <v>0</v>
      </c>
      <c r="BD45" s="5">
        <v>8.5</v>
      </c>
      <c r="BE45" s="5">
        <v>8.5</v>
      </c>
      <c r="BF45" s="5">
        <v>0</v>
      </c>
      <c r="BG45" s="5">
        <v>0</v>
      </c>
      <c r="BH45" s="5">
        <v>0</v>
      </c>
      <c r="BI45" s="5">
        <v>8.5</v>
      </c>
      <c r="BJ45" s="5">
        <f>AG45</f>
        <v>8</v>
      </c>
      <c r="BK45" s="18">
        <f>AI45</f>
        <v>0</v>
      </c>
      <c r="BL45" s="18">
        <f>AK45</f>
        <v>0</v>
      </c>
      <c r="BM45" s="18">
        <f>AM45</f>
        <v>0</v>
      </c>
      <c r="BN45" s="18">
        <f>AO45</f>
        <v>8</v>
      </c>
      <c r="BO45" s="18">
        <f>AP45</f>
        <v>8.5</v>
      </c>
      <c r="BP45" s="18">
        <f t="shared" ref="BP45" si="35">AQ45</f>
        <v>0</v>
      </c>
      <c r="BQ45" s="18">
        <f>AR45</f>
        <v>0</v>
      </c>
      <c r="BR45" s="18">
        <f>AS45</f>
        <v>0</v>
      </c>
      <c r="BS45" s="18">
        <f>AT45</f>
        <v>8.5</v>
      </c>
      <c r="BT45" s="19">
        <f>BO45*104.3%</f>
        <v>8.865499999999999</v>
      </c>
      <c r="BU45" s="22">
        <f>BP45*104.3%</f>
        <v>0</v>
      </c>
      <c r="BV45" s="22">
        <f>BQ45*104.3%</f>
        <v>0</v>
      </c>
      <c r="BW45" s="22">
        <f>BR45*104.3%</f>
        <v>0</v>
      </c>
      <c r="BX45" s="22">
        <f>BS45*104.3%</f>
        <v>8.865499999999999</v>
      </c>
    </row>
    <row r="46" spans="1:76" s="16" customFormat="1" ht="191.25" x14ac:dyDescent="0.2">
      <c r="A46" s="13" t="s">
        <v>253</v>
      </c>
      <c r="B46" s="14" t="s">
        <v>254</v>
      </c>
      <c r="C46" s="14" t="s">
        <v>95</v>
      </c>
      <c r="D46" s="14" t="s">
        <v>95</v>
      </c>
      <c r="E46" s="14" t="s">
        <v>95</v>
      </c>
      <c r="F46" s="14" t="s">
        <v>95</v>
      </c>
      <c r="G46" s="14" t="s">
        <v>95</v>
      </c>
      <c r="H46" s="14" t="s">
        <v>95</v>
      </c>
      <c r="I46" s="14" t="s">
        <v>95</v>
      </c>
      <c r="J46" s="14" t="s">
        <v>95</v>
      </c>
      <c r="K46" s="14" t="s">
        <v>95</v>
      </c>
      <c r="L46" s="14" t="s">
        <v>95</v>
      </c>
      <c r="M46" s="14" t="s">
        <v>95</v>
      </c>
      <c r="N46" s="14" t="s">
        <v>95</v>
      </c>
      <c r="O46" s="14" t="s">
        <v>95</v>
      </c>
      <c r="P46" s="14" t="s">
        <v>95</v>
      </c>
      <c r="Q46" s="14" t="s">
        <v>95</v>
      </c>
      <c r="R46" s="14" t="s">
        <v>95</v>
      </c>
      <c r="S46" s="14" t="s">
        <v>95</v>
      </c>
      <c r="T46" s="14" t="s">
        <v>95</v>
      </c>
      <c r="U46" s="14" t="s">
        <v>95</v>
      </c>
      <c r="V46" s="14" t="s">
        <v>95</v>
      </c>
      <c r="W46" s="14" t="s">
        <v>95</v>
      </c>
      <c r="X46" s="14" t="s">
        <v>95</v>
      </c>
      <c r="Y46" s="14" t="s">
        <v>95</v>
      </c>
      <c r="Z46" s="14" t="s">
        <v>95</v>
      </c>
      <c r="AA46" s="14" t="s">
        <v>95</v>
      </c>
      <c r="AB46" s="14" t="s">
        <v>95</v>
      </c>
      <c r="AC46" s="14" t="s">
        <v>95</v>
      </c>
      <c r="AD46" s="14" t="s">
        <v>95</v>
      </c>
      <c r="AE46" s="14" t="s">
        <v>95</v>
      </c>
      <c r="AF46" s="15">
        <f>AF47+AF49</f>
        <v>110.6</v>
      </c>
      <c r="AG46" s="15">
        <f t="shared" ref="AG46:BX46" si="36">AG47+AG49</f>
        <v>110.6</v>
      </c>
      <c r="AH46" s="15">
        <f t="shared" si="36"/>
        <v>110.6</v>
      </c>
      <c r="AI46" s="15">
        <f t="shared" si="36"/>
        <v>110.6</v>
      </c>
      <c r="AJ46" s="15">
        <f t="shared" si="36"/>
        <v>0</v>
      </c>
      <c r="AK46" s="15">
        <f t="shared" si="36"/>
        <v>0</v>
      </c>
      <c r="AL46" s="15">
        <f t="shared" si="36"/>
        <v>0</v>
      </c>
      <c r="AM46" s="15">
        <f t="shared" si="36"/>
        <v>0</v>
      </c>
      <c r="AN46" s="15">
        <f t="shared" si="36"/>
        <v>0</v>
      </c>
      <c r="AO46" s="15">
        <f t="shared" si="36"/>
        <v>0</v>
      </c>
      <c r="AP46" s="15">
        <f t="shared" si="36"/>
        <v>114.1</v>
      </c>
      <c r="AQ46" s="15">
        <f t="shared" si="36"/>
        <v>114.1</v>
      </c>
      <c r="AR46" s="15">
        <f t="shared" si="36"/>
        <v>0</v>
      </c>
      <c r="AS46" s="15">
        <f t="shared" si="36"/>
        <v>0</v>
      </c>
      <c r="AT46" s="15">
        <f t="shared" si="36"/>
        <v>0</v>
      </c>
      <c r="AU46" s="15">
        <f t="shared" si="36"/>
        <v>115.3</v>
      </c>
      <c r="AV46" s="15">
        <f t="shared" si="36"/>
        <v>115.3</v>
      </c>
      <c r="AW46" s="15">
        <f t="shared" si="36"/>
        <v>0</v>
      </c>
      <c r="AX46" s="15">
        <f t="shared" si="36"/>
        <v>0</v>
      </c>
      <c r="AY46" s="15">
        <f t="shared" si="36"/>
        <v>0</v>
      </c>
      <c r="AZ46" s="15">
        <f t="shared" si="36"/>
        <v>119.9</v>
      </c>
      <c r="BA46" s="15">
        <f t="shared" si="36"/>
        <v>119.9</v>
      </c>
      <c r="BB46" s="15">
        <f t="shared" si="36"/>
        <v>0</v>
      </c>
      <c r="BC46" s="15">
        <f t="shared" si="36"/>
        <v>0</v>
      </c>
      <c r="BD46" s="15">
        <f t="shared" si="36"/>
        <v>0</v>
      </c>
      <c r="BE46" s="15">
        <f t="shared" si="36"/>
        <v>119.9</v>
      </c>
      <c r="BF46" s="15">
        <f t="shared" si="36"/>
        <v>119.9</v>
      </c>
      <c r="BG46" s="15">
        <f t="shared" si="36"/>
        <v>0</v>
      </c>
      <c r="BH46" s="15">
        <f t="shared" si="36"/>
        <v>0</v>
      </c>
      <c r="BI46" s="15">
        <f t="shared" si="36"/>
        <v>0</v>
      </c>
      <c r="BJ46" s="15">
        <f t="shared" si="36"/>
        <v>110.6</v>
      </c>
      <c r="BK46" s="15">
        <f t="shared" si="36"/>
        <v>110.6</v>
      </c>
      <c r="BL46" s="15">
        <f t="shared" si="36"/>
        <v>0</v>
      </c>
      <c r="BM46" s="15">
        <f t="shared" si="36"/>
        <v>0</v>
      </c>
      <c r="BN46" s="15">
        <f t="shared" si="36"/>
        <v>0</v>
      </c>
      <c r="BO46" s="15">
        <f t="shared" si="36"/>
        <v>114.1</v>
      </c>
      <c r="BP46" s="15">
        <f t="shared" si="36"/>
        <v>114.1</v>
      </c>
      <c r="BQ46" s="15">
        <f t="shared" si="36"/>
        <v>0</v>
      </c>
      <c r="BR46" s="15">
        <f t="shared" si="36"/>
        <v>0</v>
      </c>
      <c r="BS46" s="15">
        <f t="shared" si="36"/>
        <v>0</v>
      </c>
      <c r="BT46" s="21">
        <f t="shared" si="36"/>
        <v>119.00629999999998</v>
      </c>
      <c r="BU46" s="24">
        <f t="shared" si="36"/>
        <v>119.00629999999998</v>
      </c>
      <c r="BV46" s="24">
        <f t="shared" si="36"/>
        <v>0</v>
      </c>
      <c r="BW46" s="24">
        <f t="shared" si="36"/>
        <v>0</v>
      </c>
      <c r="BX46" s="24">
        <f t="shared" si="36"/>
        <v>0</v>
      </c>
    </row>
    <row r="47" spans="1:76" ht="36.75" customHeight="1" x14ac:dyDescent="0.2">
      <c r="A47" s="3" t="s">
        <v>255</v>
      </c>
      <c r="B47" s="4" t="s">
        <v>256</v>
      </c>
      <c r="C47" s="4" t="s">
        <v>95</v>
      </c>
      <c r="D47" s="4" t="s">
        <v>95</v>
      </c>
      <c r="E47" s="4" t="s">
        <v>95</v>
      </c>
      <c r="F47" s="4" t="s">
        <v>95</v>
      </c>
      <c r="G47" s="4" t="s">
        <v>95</v>
      </c>
      <c r="H47" s="4" t="s">
        <v>95</v>
      </c>
      <c r="I47" s="4" t="s">
        <v>95</v>
      </c>
      <c r="J47" s="4" t="s">
        <v>95</v>
      </c>
      <c r="K47" s="4" t="s">
        <v>95</v>
      </c>
      <c r="L47" s="4" t="s">
        <v>95</v>
      </c>
      <c r="M47" s="4" t="s">
        <v>95</v>
      </c>
      <c r="N47" s="4" t="s">
        <v>95</v>
      </c>
      <c r="O47" s="4" t="s">
        <v>95</v>
      </c>
      <c r="P47" s="4" t="s">
        <v>95</v>
      </c>
      <c r="Q47" s="4" t="s">
        <v>95</v>
      </c>
      <c r="R47" s="4" t="s">
        <v>95</v>
      </c>
      <c r="S47" s="4" t="s">
        <v>95</v>
      </c>
      <c r="T47" s="4" t="s">
        <v>95</v>
      </c>
      <c r="U47" s="4" t="s">
        <v>95</v>
      </c>
      <c r="V47" s="4" t="s">
        <v>95</v>
      </c>
      <c r="W47" s="4" t="s">
        <v>95</v>
      </c>
      <c r="X47" s="4" t="s">
        <v>95</v>
      </c>
      <c r="Y47" s="4" t="s">
        <v>95</v>
      </c>
      <c r="Z47" s="4" t="s">
        <v>95</v>
      </c>
      <c r="AA47" s="4" t="s">
        <v>95</v>
      </c>
      <c r="AB47" s="4" t="s">
        <v>95</v>
      </c>
      <c r="AC47" s="4" t="s">
        <v>95</v>
      </c>
      <c r="AD47" s="4" t="s">
        <v>95</v>
      </c>
      <c r="AE47" s="4" t="s">
        <v>95</v>
      </c>
      <c r="AF47" s="5">
        <f>AF48</f>
        <v>110.6</v>
      </c>
      <c r="AG47" s="5">
        <f t="shared" ref="AG47:BX47" si="37">AG48</f>
        <v>110.6</v>
      </c>
      <c r="AH47" s="5">
        <f t="shared" si="37"/>
        <v>110.6</v>
      </c>
      <c r="AI47" s="5">
        <f t="shared" si="37"/>
        <v>110.6</v>
      </c>
      <c r="AJ47" s="5">
        <f t="shared" si="37"/>
        <v>0</v>
      </c>
      <c r="AK47" s="5">
        <f t="shared" si="37"/>
        <v>0</v>
      </c>
      <c r="AL47" s="5">
        <f t="shared" si="37"/>
        <v>0</v>
      </c>
      <c r="AM47" s="5">
        <f t="shared" si="37"/>
        <v>0</v>
      </c>
      <c r="AN47" s="5">
        <f t="shared" si="37"/>
        <v>0</v>
      </c>
      <c r="AO47" s="5">
        <f t="shared" si="37"/>
        <v>0</v>
      </c>
      <c r="AP47" s="5">
        <f t="shared" si="37"/>
        <v>114.1</v>
      </c>
      <c r="AQ47" s="5">
        <f t="shared" si="37"/>
        <v>114.1</v>
      </c>
      <c r="AR47" s="5">
        <f t="shared" si="37"/>
        <v>0</v>
      </c>
      <c r="AS47" s="5">
        <f t="shared" si="37"/>
        <v>0</v>
      </c>
      <c r="AT47" s="5">
        <f t="shared" si="37"/>
        <v>0</v>
      </c>
      <c r="AU47" s="5">
        <f t="shared" si="37"/>
        <v>115.3</v>
      </c>
      <c r="AV47" s="5">
        <f t="shared" si="37"/>
        <v>115.3</v>
      </c>
      <c r="AW47" s="5">
        <f t="shared" si="37"/>
        <v>0</v>
      </c>
      <c r="AX47" s="5">
        <f t="shared" si="37"/>
        <v>0</v>
      </c>
      <c r="AY47" s="5">
        <f t="shared" si="37"/>
        <v>0</v>
      </c>
      <c r="AZ47" s="5">
        <f t="shared" si="37"/>
        <v>119.9</v>
      </c>
      <c r="BA47" s="5">
        <f t="shared" si="37"/>
        <v>119.9</v>
      </c>
      <c r="BB47" s="5">
        <f t="shared" si="37"/>
        <v>0</v>
      </c>
      <c r="BC47" s="5">
        <f t="shared" si="37"/>
        <v>0</v>
      </c>
      <c r="BD47" s="5">
        <f t="shared" si="37"/>
        <v>0</v>
      </c>
      <c r="BE47" s="5">
        <f t="shared" si="37"/>
        <v>119.9</v>
      </c>
      <c r="BF47" s="5">
        <f t="shared" si="37"/>
        <v>119.9</v>
      </c>
      <c r="BG47" s="5">
        <f t="shared" si="37"/>
        <v>0</v>
      </c>
      <c r="BH47" s="5">
        <f t="shared" si="37"/>
        <v>0</v>
      </c>
      <c r="BI47" s="5">
        <f t="shared" si="37"/>
        <v>0</v>
      </c>
      <c r="BJ47" s="5">
        <f t="shared" si="37"/>
        <v>110.6</v>
      </c>
      <c r="BK47" s="5">
        <f t="shared" si="37"/>
        <v>110.6</v>
      </c>
      <c r="BL47" s="5">
        <f t="shared" si="37"/>
        <v>0</v>
      </c>
      <c r="BM47" s="5">
        <f t="shared" si="37"/>
        <v>0</v>
      </c>
      <c r="BN47" s="5">
        <f t="shared" si="37"/>
        <v>0</v>
      </c>
      <c r="BO47" s="5">
        <f t="shared" si="37"/>
        <v>114.1</v>
      </c>
      <c r="BP47" s="5">
        <f t="shared" si="37"/>
        <v>114.1</v>
      </c>
      <c r="BQ47" s="5">
        <f t="shared" si="37"/>
        <v>0</v>
      </c>
      <c r="BR47" s="5">
        <f t="shared" si="37"/>
        <v>0</v>
      </c>
      <c r="BS47" s="5">
        <f t="shared" si="37"/>
        <v>0</v>
      </c>
      <c r="BT47" s="20">
        <f t="shared" si="37"/>
        <v>119.00629999999998</v>
      </c>
      <c r="BU47" s="23">
        <f t="shared" si="37"/>
        <v>119.00629999999998</v>
      </c>
      <c r="BV47" s="23">
        <f t="shared" si="37"/>
        <v>0</v>
      </c>
      <c r="BW47" s="23">
        <f t="shared" si="37"/>
        <v>0</v>
      </c>
      <c r="BX47" s="23">
        <f t="shared" si="37"/>
        <v>0</v>
      </c>
    </row>
    <row r="48" spans="1:76" ht="155.25" customHeight="1" x14ac:dyDescent="0.2">
      <c r="A48" s="3" t="s">
        <v>257</v>
      </c>
      <c r="B48" s="4" t="s">
        <v>258</v>
      </c>
      <c r="C48" s="4" t="s">
        <v>259</v>
      </c>
      <c r="D48" s="4" t="s">
        <v>260</v>
      </c>
      <c r="E48" s="4" t="s">
        <v>261</v>
      </c>
      <c r="F48" s="4" t="s">
        <v>0</v>
      </c>
      <c r="G48" s="4" t="s">
        <v>0</v>
      </c>
      <c r="H48" s="4" t="s">
        <v>0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  <c r="O48" s="4" t="s">
        <v>0</v>
      </c>
      <c r="P48" s="4" t="s">
        <v>0</v>
      </c>
      <c r="Q48" s="4" t="s">
        <v>0</v>
      </c>
      <c r="R48" s="4" t="s">
        <v>0</v>
      </c>
      <c r="S48" s="4" t="s">
        <v>0</v>
      </c>
      <c r="T48" s="4" t="s">
        <v>0</v>
      </c>
      <c r="U48" s="4" t="s">
        <v>0</v>
      </c>
      <c r="V48" s="4" t="s">
        <v>0</v>
      </c>
      <c r="W48" s="4" t="s">
        <v>262</v>
      </c>
      <c r="X48" s="4" t="s">
        <v>263</v>
      </c>
      <c r="Y48" s="4" t="s">
        <v>264</v>
      </c>
      <c r="Z48" s="4" t="s">
        <v>0</v>
      </c>
      <c r="AA48" s="4" t="s">
        <v>0</v>
      </c>
      <c r="AB48" s="4" t="s">
        <v>0</v>
      </c>
      <c r="AC48" s="4" t="s">
        <v>237</v>
      </c>
      <c r="AD48" s="4" t="s">
        <v>147</v>
      </c>
      <c r="AE48" s="4" t="s">
        <v>124</v>
      </c>
      <c r="AF48" s="5">
        <v>110.6</v>
      </c>
      <c r="AG48" s="5">
        <v>110.6</v>
      </c>
      <c r="AH48" s="5">
        <v>110.6</v>
      </c>
      <c r="AI48" s="5">
        <v>110.6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114.1</v>
      </c>
      <c r="AQ48" s="5">
        <v>114.1</v>
      </c>
      <c r="AR48" s="5">
        <v>0</v>
      </c>
      <c r="AS48" s="5">
        <v>0</v>
      </c>
      <c r="AT48" s="5">
        <v>0</v>
      </c>
      <c r="AU48" s="5">
        <v>115.3</v>
      </c>
      <c r="AV48" s="5">
        <v>115.3</v>
      </c>
      <c r="AW48" s="5">
        <v>0</v>
      </c>
      <c r="AX48" s="5">
        <v>0</v>
      </c>
      <c r="AY48" s="5">
        <v>0</v>
      </c>
      <c r="AZ48" s="5">
        <v>119.9</v>
      </c>
      <c r="BA48" s="5">
        <v>119.9</v>
      </c>
      <c r="BB48" s="5">
        <v>0</v>
      </c>
      <c r="BC48" s="5">
        <v>0</v>
      </c>
      <c r="BD48" s="5">
        <v>0</v>
      </c>
      <c r="BE48" s="5">
        <v>119.9</v>
      </c>
      <c r="BF48" s="5">
        <v>119.9</v>
      </c>
      <c r="BG48" s="5">
        <v>0</v>
      </c>
      <c r="BH48" s="5">
        <v>0</v>
      </c>
      <c r="BI48" s="5">
        <v>0</v>
      </c>
      <c r="BJ48" s="18">
        <f>AG48</f>
        <v>110.6</v>
      </c>
      <c r="BK48" s="18">
        <f>AI48</f>
        <v>110.6</v>
      </c>
      <c r="BL48" s="18">
        <f>AK48</f>
        <v>0</v>
      </c>
      <c r="BM48" s="18">
        <f>AM48</f>
        <v>0</v>
      </c>
      <c r="BN48" s="18">
        <f>AO48</f>
        <v>0</v>
      </c>
      <c r="BO48" s="18">
        <f>AP48</f>
        <v>114.1</v>
      </c>
      <c r="BP48" s="18">
        <f t="shared" ref="BP48" si="38">AQ48</f>
        <v>114.1</v>
      </c>
      <c r="BQ48" s="18">
        <f>AR48</f>
        <v>0</v>
      </c>
      <c r="BR48" s="18">
        <f>AS48</f>
        <v>0</v>
      </c>
      <c r="BS48" s="18">
        <f>AT48</f>
        <v>0</v>
      </c>
      <c r="BT48" s="19">
        <f>BO48*104.3%</f>
        <v>119.00629999999998</v>
      </c>
      <c r="BU48" s="22">
        <f>BP48*104.3%</f>
        <v>119.00629999999998</v>
      </c>
      <c r="BV48" s="22">
        <f>BQ48*104.3%</f>
        <v>0</v>
      </c>
      <c r="BW48" s="22">
        <f>BR48*104.3%</f>
        <v>0</v>
      </c>
      <c r="BX48" s="22">
        <f>BS48*104.3%</f>
        <v>0</v>
      </c>
    </row>
    <row r="49" spans="1:76" ht="48" customHeight="1" x14ac:dyDescent="0.2">
      <c r="A49" s="3" t="s">
        <v>265</v>
      </c>
      <c r="B49" s="4" t="s">
        <v>266</v>
      </c>
      <c r="C49" s="4" t="s">
        <v>95</v>
      </c>
      <c r="D49" s="4" t="s">
        <v>95</v>
      </c>
      <c r="E49" s="4" t="s">
        <v>95</v>
      </c>
      <c r="F49" s="4" t="s">
        <v>95</v>
      </c>
      <c r="G49" s="4" t="s">
        <v>95</v>
      </c>
      <c r="H49" s="4" t="s">
        <v>95</v>
      </c>
      <c r="I49" s="4" t="s">
        <v>95</v>
      </c>
      <c r="J49" s="4" t="s">
        <v>95</v>
      </c>
      <c r="K49" s="4" t="s">
        <v>95</v>
      </c>
      <c r="L49" s="4" t="s">
        <v>95</v>
      </c>
      <c r="M49" s="4" t="s">
        <v>95</v>
      </c>
      <c r="N49" s="4" t="s">
        <v>95</v>
      </c>
      <c r="O49" s="4" t="s">
        <v>95</v>
      </c>
      <c r="P49" s="4" t="s">
        <v>95</v>
      </c>
      <c r="Q49" s="4" t="s">
        <v>95</v>
      </c>
      <c r="R49" s="4" t="s">
        <v>95</v>
      </c>
      <c r="S49" s="4" t="s">
        <v>95</v>
      </c>
      <c r="T49" s="4" t="s">
        <v>95</v>
      </c>
      <c r="U49" s="4" t="s">
        <v>95</v>
      </c>
      <c r="V49" s="4" t="s">
        <v>95</v>
      </c>
      <c r="W49" s="4" t="s">
        <v>95</v>
      </c>
      <c r="X49" s="4" t="s">
        <v>95</v>
      </c>
      <c r="Y49" s="4" t="s">
        <v>95</v>
      </c>
      <c r="Z49" s="4" t="s">
        <v>95</v>
      </c>
      <c r="AA49" s="4" t="s">
        <v>95</v>
      </c>
      <c r="AB49" s="4" t="s">
        <v>95</v>
      </c>
      <c r="AC49" s="4" t="s">
        <v>95</v>
      </c>
      <c r="AD49" s="4" t="s">
        <v>95</v>
      </c>
      <c r="AE49" s="4" t="s">
        <v>95</v>
      </c>
      <c r="AF49" s="5">
        <f>AF50</f>
        <v>0</v>
      </c>
      <c r="AG49" s="5">
        <f t="shared" ref="AG49:BX49" si="39">AG50</f>
        <v>0</v>
      </c>
      <c r="AH49" s="5">
        <f t="shared" si="39"/>
        <v>0</v>
      </c>
      <c r="AI49" s="5">
        <f t="shared" si="39"/>
        <v>0</v>
      </c>
      <c r="AJ49" s="5">
        <f t="shared" si="39"/>
        <v>0</v>
      </c>
      <c r="AK49" s="5">
        <f t="shared" si="39"/>
        <v>0</v>
      </c>
      <c r="AL49" s="5">
        <f t="shared" si="39"/>
        <v>0</v>
      </c>
      <c r="AM49" s="5">
        <f t="shared" si="39"/>
        <v>0</v>
      </c>
      <c r="AN49" s="5">
        <f t="shared" si="39"/>
        <v>0</v>
      </c>
      <c r="AO49" s="5">
        <f t="shared" si="39"/>
        <v>0</v>
      </c>
      <c r="AP49" s="5">
        <f t="shared" si="39"/>
        <v>0</v>
      </c>
      <c r="AQ49" s="5">
        <f t="shared" si="39"/>
        <v>0</v>
      </c>
      <c r="AR49" s="5">
        <f t="shared" si="39"/>
        <v>0</v>
      </c>
      <c r="AS49" s="5">
        <f t="shared" si="39"/>
        <v>0</v>
      </c>
      <c r="AT49" s="5">
        <f t="shared" si="39"/>
        <v>0</v>
      </c>
      <c r="AU49" s="5">
        <f t="shared" si="39"/>
        <v>0</v>
      </c>
      <c r="AV49" s="5">
        <f t="shared" si="39"/>
        <v>0</v>
      </c>
      <c r="AW49" s="5">
        <f t="shared" si="39"/>
        <v>0</v>
      </c>
      <c r="AX49" s="5">
        <f t="shared" si="39"/>
        <v>0</v>
      </c>
      <c r="AY49" s="5">
        <f t="shared" si="39"/>
        <v>0</v>
      </c>
      <c r="AZ49" s="5">
        <f t="shared" si="39"/>
        <v>0</v>
      </c>
      <c r="BA49" s="5">
        <f t="shared" si="39"/>
        <v>0</v>
      </c>
      <c r="BB49" s="5">
        <f t="shared" si="39"/>
        <v>0</v>
      </c>
      <c r="BC49" s="5">
        <f t="shared" si="39"/>
        <v>0</v>
      </c>
      <c r="BD49" s="5">
        <f t="shared" si="39"/>
        <v>0</v>
      </c>
      <c r="BE49" s="5">
        <f t="shared" si="39"/>
        <v>0</v>
      </c>
      <c r="BF49" s="5">
        <f t="shared" si="39"/>
        <v>0</v>
      </c>
      <c r="BG49" s="5">
        <f t="shared" si="39"/>
        <v>0</v>
      </c>
      <c r="BH49" s="5">
        <f t="shared" si="39"/>
        <v>0</v>
      </c>
      <c r="BI49" s="5">
        <f t="shared" si="39"/>
        <v>0</v>
      </c>
      <c r="BJ49" s="5">
        <f t="shared" si="39"/>
        <v>0</v>
      </c>
      <c r="BK49" s="5">
        <f t="shared" si="39"/>
        <v>0</v>
      </c>
      <c r="BL49" s="5">
        <f t="shared" si="39"/>
        <v>0</v>
      </c>
      <c r="BM49" s="5">
        <f t="shared" si="39"/>
        <v>0</v>
      </c>
      <c r="BN49" s="5">
        <f t="shared" si="39"/>
        <v>0</v>
      </c>
      <c r="BO49" s="5">
        <f t="shared" si="39"/>
        <v>0</v>
      </c>
      <c r="BP49" s="5">
        <f t="shared" si="39"/>
        <v>0</v>
      </c>
      <c r="BQ49" s="5">
        <f t="shared" si="39"/>
        <v>0</v>
      </c>
      <c r="BR49" s="5">
        <f t="shared" si="39"/>
        <v>0</v>
      </c>
      <c r="BS49" s="5">
        <f t="shared" si="39"/>
        <v>0</v>
      </c>
      <c r="BT49" s="20">
        <f t="shared" si="39"/>
        <v>0</v>
      </c>
      <c r="BU49" s="23">
        <f t="shared" si="39"/>
        <v>0</v>
      </c>
      <c r="BV49" s="23">
        <f t="shared" si="39"/>
        <v>0</v>
      </c>
      <c r="BW49" s="23">
        <f t="shared" si="39"/>
        <v>0</v>
      </c>
      <c r="BX49" s="23">
        <f t="shared" si="39"/>
        <v>0</v>
      </c>
    </row>
    <row r="50" spans="1:76" ht="231.75" customHeight="1" x14ac:dyDescent="0.2">
      <c r="A50" s="3" t="s">
        <v>267</v>
      </c>
      <c r="B50" s="4" t="s">
        <v>268</v>
      </c>
      <c r="C50" s="4" t="s">
        <v>150</v>
      </c>
      <c r="D50" s="4" t="s">
        <v>195</v>
      </c>
      <c r="E50" s="4" t="s">
        <v>152</v>
      </c>
      <c r="F50" s="4" t="s">
        <v>0</v>
      </c>
      <c r="G50" s="4" t="s">
        <v>0</v>
      </c>
      <c r="H50" s="4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4" t="s">
        <v>0</v>
      </c>
      <c r="N50" s="4" t="s">
        <v>0</v>
      </c>
      <c r="O50" s="4" t="s">
        <v>0</v>
      </c>
      <c r="P50" s="4" t="s">
        <v>0</v>
      </c>
      <c r="Q50" s="4" t="s">
        <v>0</v>
      </c>
      <c r="R50" s="4" t="s">
        <v>0</v>
      </c>
      <c r="S50" s="4" t="s">
        <v>0</v>
      </c>
      <c r="T50" s="4" t="s">
        <v>0</v>
      </c>
      <c r="U50" s="4" t="s">
        <v>0</v>
      </c>
      <c r="V50" s="4" t="s">
        <v>0</v>
      </c>
      <c r="W50" s="4" t="s">
        <v>0</v>
      </c>
      <c r="X50" s="4" t="s">
        <v>0</v>
      </c>
      <c r="Y50" s="4" t="s">
        <v>0</v>
      </c>
      <c r="Z50" s="4" t="s">
        <v>196</v>
      </c>
      <c r="AA50" s="4" t="s">
        <v>269</v>
      </c>
      <c r="AB50" s="4" t="s">
        <v>197</v>
      </c>
      <c r="AC50" s="4" t="s">
        <v>42</v>
      </c>
      <c r="AD50" s="4" t="s">
        <v>42</v>
      </c>
      <c r="AE50" s="4" t="s">
        <v>131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18">
        <f>AG50</f>
        <v>0</v>
      </c>
      <c r="BK50" s="18">
        <f>AI50</f>
        <v>0</v>
      </c>
      <c r="BL50" s="18">
        <f>AK50</f>
        <v>0</v>
      </c>
      <c r="BM50" s="18">
        <f>AM50</f>
        <v>0</v>
      </c>
      <c r="BN50" s="18">
        <f t="shared" ref="BN50:BP52" si="40">AO50</f>
        <v>0</v>
      </c>
      <c r="BO50" s="18">
        <f t="shared" si="40"/>
        <v>0</v>
      </c>
      <c r="BP50" s="18">
        <f t="shared" si="40"/>
        <v>0</v>
      </c>
      <c r="BQ50" s="18">
        <f t="shared" ref="BQ50:BS52" si="41">AR50</f>
        <v>0</v>
      </c>
      <c r="BR50" s="18">
        <f t="shared" si="41"/>
        <v>0</v>
      </c>
      <c r="BS50" s="18">
        <f t="shared" si="41"/>
        <v>0</v>
      </c>
      <c r="BT50" s="19">
        <f t="shared" ref="BT50:BX52" si="42">BO50*104.3%</f>
        <v>0</v>
      </c>
      <c r="BU50" s="22">
        <f t="shared" si="42"/>
        <v>0</v>
      </c>
      <c r="BV50" s="22">
        <f t="shared" si="42"/>
        <v>0</v>
      </c>
      <c r="BW50" s="22">
        <f t="shared" si="42"/>
        <v>0</v>
      </c>
      <c r="BX50" s="22">
        <f t="shared" si="42"/>
        <v>0</v>
      </c>
    </row>
    <row r="51" spans="1:76" s="16" customFormat="1" ht="129.75" customHeight="1" x14ac:dyDescent="0.2">
      <c r="A51" s="13" t="s">
        <v>270</v>
      </c>
      <c r="B51" s="14" t="s">
        <v>271</v>
      </c>
      <c r="C51" s="14" t="s">
        <v>95</v>
      </c>
      <c r="D51" s="14" t="s">
        <v>95</v>
      </c>
      <c r="E51" s="14" t="s">
        <v>95</v>
      </c>
      <c r="F51" s="14" t="s">
        <v>95</v>
      </c>
      <c r="G51" s="14" t="s">
        <v>95</v>
      </c>
      <c r="H51" s="14" t="s">
        <v>95</v>
      </c>
      <c r="I51" s="14" t="s">
        <v>95</v>
      </c>
      <c r="J51" s="14" t="s">
        <v>95</v>
      </c>
      <c r="K51" s="14" t="s">
        <v>95</v>
      </c>
      <c r="L51" s="14" t="s">
        <v>95</v>
      </c>
      <c r="M51" s="14" t="s">
        <v>95</v>
      </c>
      <c r="N51" s="14" t="s">
        <v>95</v>
      </c>
      <c r="O51" s="14" t="s">
        <v>95</v>
      </c>
      <c r="P51" s="14" t="s">
        <v>95</v>
      </c>
      <c r="Q51" s="14" t="s">
        <v>95</v>
      </c>
      <c r="R51" s="14" t="s">
        <v>95</v>
      </c>
      <c r="S51" s="14" t="s">
        <v>95</v>
      </c>
      <c r="T51" s="14" t="s">
        <v>95</v>
      </c>
      <c r="U51" s="14" t="s">
        <v>95</v>
      </c>
      <c r="V51" s="14" t="s">
        <v>95</v>
      </c>
      <c r="W51" s="14" t="s">
        <v>95</v>
      </c>
      <c r="X51" s="14" t="s">
        <v>95</v>
      </c>
      <c r="Y51" s="14" t="s">
        <v>95</v>
      </c>
      <c r="Z51" s="14" t="s">
        <v>95</v>
      </c>
      <c r="AA51" s="14" t="s">
        <v>95</v>
      </c>
      <c r="AB51" s="14" t="s">
        <v>95</v>
      </c>
      <c r="AC51" s="14" t="s">
        <v>95</v>
      </c>
      <c r="AD51" s="14" t="s">
        <v>95</v>
      </c>
      <c r="AE51" s="14" t="s">
        <v>95</v>
      </c>
      <c r="AF51" s="15">
        <f>AF52</f>
        <v>1260</v>
      </c>
      <c r="AG51" s="15">
        <f t="shared" ref="AG51:BI52" si="43">AG52</f>
        <v>1157.9000000000001</v>
      </c>
      <c r="AH51" s="15">
        <f t="shared" si="43"/>
        <v>0</v>
      </c>
      <c r="AI51" s="15">
        <f t="shared" si="43"/>
        <v>0</v>
      </c>
      <c r="AJ51" s="15">
        <f t="shared" si="43"/>
        <v>0</v>
      </c>
      <c r="AK51" s="15">
        <f t="shared" si="43"/>
        <v>0</v>
      </c>
      <c r="AL51" s="15">
        <f t="shared" si="43"/>
        <v>0</v>
      </c>
      <c r="AM51" s="15">
        <f t="shared" si="43"/>
        <v>0</v>
      </c>
      <c r="AN51" s="15">
        <f t="shared" si="43"/>
        <v>1260</v>
      </c>
      <c r="AO51" s="15">
        <f t="shared" si="43"/>
        <v>1157.9000000000001</v>
      </c>
      <c r="AP51" s="15">
        <f t="shared" si="43"/>
        <v>1481.1</v>
      </c>
      <c r="AQ51" s="15">
        <f t="shared" si="43"/>
        <v>0</v>
      </c>
      <c r="AR51" s="15">
        <f t="shared" si="43"/>
        <v>0</v>
      </c>
      <c r="AS51" s="15">
        <f t="shared" si="43"/>
        <v>0</v>
      </c>
      <c r="AT51" s="15">
        <f t="shared" si="43"/>
        <v>1481.1</v>
      </c>
      <c r="AU51" s="15">
        <f t="shared" si="43"/>
        <v>1481.1</v>
      </c>
      <c r="AV51" s="15">
        <f t="shared" si="43"/>
        <v>0</v>
      </c>
      <c r="AW51" s="15">
        <f t="shared" si="43"/>
        <v>0</v>
      </c>
      <c r="AX51" s="15">
        <f t="shared" si="43"/>
        <v>0</v>
      </c>
      <c r="AY51" s="15">
        <f t="shared" si="43"/>
        <v>1481.1</v>
      </c>
      <c r="AZ51" s="15">
        <f t="shared" si="43"/>
        <v>1481.1</v>
      </c>
      <c r="BA51" s="15">
        <f t="shared" si="43"/>
        <v>0</v>
      </c>
      <c r="BB51" s="15">
        <f t="shared" si="43"/>
        <v>0</v>
      </c>
      <c r="BC51" s="15">
        <f t="shared" si="43"/>
        <v>0</v>
      </c>
      <c r="BD51" s="15">
        <f t="shared" si="43"/>
        <v>1481.1</v>
      </c>
      <c r="BE51" s="15">
        <f t="shared" si="43"/>
        <v>1481.1</v>
      </c>
      <c r="BF51" s="15">
        <f t="shared" si="43"/>
        <v>0</v>
      </c>
      <c r="BG51" s="15">
        <f t="shared" si="43"/>
        <v>0</v>
      </c>
      <c r="BH51" s="15">
        <f t="shared" si="43"/>
        <v>0</v>
      </c>
      <c r="BI51" s="15">
        <f t="shared" si="43"/>
        <v>1481.1</v>
      </c>
      <c r="BJ51" s="18">
        <f>AG51</f>
        <v>1157.9000000000001</v>
      </c>
      <c r="BK51" s="18">
        <f>AI51</f>
        <v>0</v>
      </c>
      <c r="BL51" s="18">
        <f>AK51</f>
        <v>0</v>
      </c>
      <c r="BM51" s="18">
        <f>AM51</f>
        <v>0</v>
      </c>
      <c r="BN51" s="18">
        <f t="shared" si="40"/>
        <v>1157.9000000000001</v>
      </c>
      <c r="BO51" s="18">
        <f t="shared" si="40"/>
        <v>1481.1</v>
      </c>
      <c r="BP51" s="18">
        <f t="shared" si="40"/>
        <v>0</v>
      </c>
      <c r="BQ51" s="18">
        <f t="shared" si="41"/>
        <v>0</v>
      </c>
      <c r="BR51" s="18">
        <f t="shared" si="41"/>
        <v>0</v>
      </c>
      <c r="BS51" s="18">
        <f t="shared" si="41"/>
        <v>1481.1</v>
      </c>
      <c r="BT51" s="19">
        <f t="shared" si="42"/>
        <v>1544.7872999999997</v>
      </c>
      <c r="BU51" s="22">
        <f t="shared" si="42"/>
        <v>0</v>
      </c>
      <c r="BV51" s="22">
        <f t="shared" si="42"/>
        <v>0</v>
      </c>
      <c r="BW51" s="22">
        <f t="shared" si="42"/>
        <v>0</v>
      </c>
      <c r="BX51" s="22">
        <f t="shared" si="42"/>
        <v>1544.7872999999997</v>
      </c>
    </row>
    <row r="52" spans="1:76" ht="25.5" x14ac:dyDescent="0.2">
      <c r="A52" s="3" t="s">
        <v>272</v>
      </c>
      <c r="B52" s="4" t="s">
        <v>273</v>
      </c>
      <c r="C52" s="4" t="s">
        <v>95</v>
      </c>
      <c r="D52" s="4" t="s">
        <v>95</v>
      </c>
      <c r="E52" s="4" t="s">
        <v>95</v>
      </c>
      <c r="F52" s="4" t="s">
        <v>95</v>
      </c>
      <c r="G52" s="4" t="s">
        <v>95</v>
      </c>
      <c r="H52" s="4" t="s">
        <v>95</v>
      </c>
      <c r="I52" s="4" t="s">
        <v>95</v>
      </c>
      <c r="J52" s="4" t="s">
        <v>95</v>
      </c>
      <c r="K52" s="4" t="s">
        <v>95</v>
      </c>
      <c r="L52" s="4" t="s">
        <v>95</v>
      </c>
      <c r="M52" s="4" t="s">
        <v>95</v>
      </c>
      <c r="N52" s="4" t="s">
        <v>95</v>
      </c>
      <c r="O52" s="4" t="s">
        <v>95</v>
      </c>
      <c r="P52" s="4" t="s">
        <v>95</v>
      </c>
      <c r="Q52" s="4" t="s">
        <v>95</v>
      </c>
      <c r="R52" s="4" t="s">
        <v>95</v>
      </c>
      <c r="S52" s="4" t="s">
        <v>95</v>
      </c>
      <c r="T52" s="4" t="s">
        <v>95</v>
      </c>
      <c r="U52" s="4" t="s">
        <v>95</v>
      </c>
      <c r="V52" s="4" t="s">
        <v>95</v>
      </c>
      <c r="W52" s="4" t="s">
        <v>95</v>
      </c>
      <c r="X52" s="4" t="s">
        <v>95</v>
      </c>
      <c r="Y52" s="4" t="s">
        <v>95</v>
      </c>
      <c r="Z52" s="4" t="s">
        <v>95</v>
      </c>
      <c r="AA52" s="4" t="s">
        <v>95</v>
      </c>
      <c r="AB52" s="4" t="s">
        <v>95</v>
      </c>
      <c r="AC52" s="4" t="s">
        <v>95</v>
      </c>
      <c r="AD52" s="4" t="s">
        <v>95</v>
      </c>
      <c r="AE52" s="4" t="s">
        <v>95</v>
      </c>
      <c r="AF52" s="5">
        <f>AF53</f>
        <v>1260</v>
      </c>
      <c r="AG52" s="5">
        <f t="shared" si="43"/>
        <v>1157.9000000000001</v>
      </c>
      <c r="AH52" s="5">
        <f t="shared" si="43"/>
        <v>0</v>
      </c>
      <c r="AI52" s="5">
        <f t="shared" si="43"/>
        <v>0</v>
      </c>
      <c r="AJ52" s="5">
        <f t="shared" si="43"/>
        <v>0</v>
      </c>
      <c r="AK52" s="5">
        <f t="shared" si="43"/>
        <v>0</v>
      </c>
      <c r="AL52" s="5">
        <f t="shared" si="43"/>
        <v>0</v>
      </c>
      <c r="AM52" s="5">
        <f t="shared" si="43"/>
        <v>0</v>
      </c>
      <c r="AN52" s="5">
        <f t="shared" si="43"/>
        <v>1260</v>
      </c>
      <c r="AO52" s="5">
        <f t="shared" si="43"/>
        <v>1157.9000000000001</v>
      </c>
      <c r="AP52" s="5">
        <f t="shared" si="43"/>
        <v>1481.1</v>
      </c>
      <c r="AQ52" s="5">
        <f t="shared" si="43"/>
        <v>0</v>
      </c>
      <c r="AR52" s="5">
        <f t="shared" si="43"/>
        <v>0</v>
      </c>
      <c r="AS52" s="5">
        <f t="shared" si="43"/>
        <v>0</v>
      </c>
      <c r="AT52" s="5">
        <f t="shared" si="43"/>
        <v>1481.1</v>
      </c>
      <c r="AU52" s="5">
        <f t="shared" si="43"/>
        <v>1481.1</v>
      </c>
      <c r="AV52" s="5">
        <f t="shared" si="43"/>
        <v>0</v>
      </c>
      <c r="AW52" s="5">
        <f t="shared" si="43"/>
        <v>0</v>
      </c>
      <c r="AX52" s="5">
        <f t="shared" si="43"/>
        <v>0</v>
      </c>
      <c r="AY52" s="5">
        <f t="shared" si="43"/>
        <v>1481.1</v>
      </c>
      <c r="AZ52" s="5">
        <f t="shared" si="43"/>
        <v>1481.1</v>
      </c>
      <c r="BA52" s="5">
        <f t="shared" si="43"/>
        <v>0</v>
      </c>
      <c r="BB52" s="5">
        <f t="shared" si="43"/>
        <v>0</v>
      </c>
      <c r="BC52" s="5">
        <f t="shared" si="43"/>
        <v>0</v>
      </c>
      <c r="BD52" s="5">
        <f t="shared" si="43"/>
        <v>1481.1</v>
      </c>
      <c r="BE52" s="5">
        <f t="shared" si="43"/>
        <v>1481.1</v>
      </c>
      <c r="BF52" s="5">
        <f t="shared" si="43"/>
        <v>0</v>
      </c>
      <c r="BG52" s="5">
        <f t="shared" si="43"/>
        <v>0</v>
      </c>
      <c r="BH52" s="5">
        <f t="shared" si="43"/>
        <v>0</v>
      </c>
      <c r="BI52" s="5">
        <f t="shared" si="43"/>
        <v>1481.1</v>
      </c>
      <c r="BJ52" s="18">
        <f>AG52</f>
        <v>1157.9000000000001</v>
      </c>
      <c r="BK52" s="18">
        <f>AI52</f>
        <v>0</v>
      </c>
      <c r="BL52" s="18">
        <f>AK52</f>
        <v>0</v>
      </c>
      <c r="BM52" s="18">
        <f>AM52</f>
        <v>0</v>
      </c>
      <c r="BN52" s="18">
        <f t="shared" si="40"/>
        <v>1157.9000000000001</v>
      </c>
      <c r="BO52" s="18">
        <f t="shared" si="40"/>
        <v>1481.1</v>
      </c>
      <c r="BP52" s="18">
        <f t="shared" si="40"/>
        <v>0</v>
      </c>
      <c r="BQ52" s="18">
        <f t="shared" si="41"/>
        <v>0</v>
      </c>
      <c r="BR52" s="18">
        <f t="shared" si="41"/>
        <v>0</v>
      </c>
      <c r="BS52" s="18">
        <f t="shared" si="41"/>
        <v>1481.1</v>
      </c>
      <c r="BT52" s="19">
        <f t="shared" si="42"/>
        <v>1544.7872999999997</v>
      </c>
      <c r="BU52" s="22">
        <f t="shared" si="42"/>
        <v>0</v>
      </c>
      <c r="BV52" s="22">
        <f t="shared" si="42"/>
        <v>0</v>
      </c>
      <c r="BW52" s="22">
        <f t="shared" si="42"/>
        <v>0</v>
      </c>
      <c r="BX52" s="22">
        <f t="shared" si="42"/>
        <v>1544.7872999999997</v>
      </c>
    </row>
    <row r="53" spans="1:76" ht="120.75" customHeight="1" x14ac:dyDescent="0.2">
      <c r="A53" s="3" t="s">
        <v>274</v>
      </c>
      <c r="B53" s="4" t="s">
        <v>275</v>
      </c>
      <c r="C53" s="4" t="s">
        <v>95</v>
      </c>
      <c r="D53" s="4" t="s">
        <v>95</v>
      </c>
      <c r="E53" s="4" t="s">
        <v>95</v>
      </c>
      <c r="F53" s="4" t="s">
        <v>95</v>
      </c>
      <c r="G53" s="4" t="s">
        <v>95</v>
      </c>
      <c r="H53" s="4" t="s">
        <v>95</v>
      </c>
      <c r="I53" s="4" t="s">
        <v>95</v>
      </c>
      <c r="J53" s="4" t="s">
        <v>95</v>
      </c>
      <c r="K53" s="4" t="s">
        <v>95</v>
      </c>
      <c r="L53" s="4" t="s">
        <v>95</v>
      </c>
      <c r="M53" s="4" t="s">
        <v>95</v>
      </c>
      <c r="N53" s="4" t="s">
        <v>95</v>
      </c>
      <c r="O53" s="4" t="s">
        <v>95</v>
      </c>
      <c r="P53" s="4" t="s">
        <v>95</v>
      </c>
      <c r="Q53" s="4" t="s">
        <v>95</v>
      </c>
      <c r="R53" s="4" t="s">
        <v>95</v>
      </c>
      <c r="S53" s="4" t="s">
        <v>95</v>
      </c>
      <c r="T53" s="4" t="s">
        <v>95</v>
      </c>
      <c r="U53" s="4" t="s">
        <v>95</v>
      </c>
      <c r="V53" s="4" t="s">
        <v>95</v>
      </c>
      <c r="W53" s="4" t="s">
        <v>95</v>
      </c>
      <c r="X53" s="4" t="s">
        <v>95</v>
      </c>
      <c r="Y53" s="4" t="s">
        <v>95</v>
      </c>
      <c r="Z53" s="4" t="s">
        <v>95</v>
      </c>
      <c r="AA53" s="4" t="s">
        <v>95</v>
      </c>
      <c r="AB53" s="4" t="s">
        <v>95</v>
      </c>
      <c r="AC53" s="4" t="s">
        <v>95</v>
      </c>
      <c r="AD53" s="4" t="s">
        <v>95</v>
      </c>
      <c r="AE53" s="4" t="s">
        <v>95</v>
      </c>
      <c r="AF53" s="5">
        <f>AF54+AF55</f>
        <v>1260</v>
      </c>
      <c r="AG53" s="5">
        <f t="shared" ref="AG53:BX53" si="44">AG54+AG55</f>
        <v>1157.9000000000001</v>
      </c>
      <c r="AH53" s="5">
        <f t="shared" si="44"/>
        <v>0</v>
      </c>
      <c r="AI53" s="5">
        <f t="shared" si="44"/>
        <v>0</v>
      </c>
      <c r="AJ53" s="5">
        <f t="shared" si="44"/>
        <v>0</v>
      </c>
      <c r="AK53" s="5">
        <f t="shared" si="44"/>
        <v>0</v>
      </c>
      <c r="AL53" s="5">
        <f t="shared" si="44"/>
        <v>0</v>
      </c>
      <c r="AM53" s="5">
        <f t="shared" si="44"/>
        <v>0</v>
      </c>
      <c r="AN53" s="5">
        <f t="shared" si="44"/>
        <v>1260</v>
      </c>
      <c r="AO53" s="5">
        <f t="shared" si="44"/>
        <v>1157.9000000000001</v>
      </c>
      <c r="AP53" s="5">
        <f t="shared" si="44"/>
        <v>1481.1</v>
      </c>
      <c r="AQ53" s="5">
        <f t="shared" si="44"/>
        <v>0</v>
      </c>
      <c r="AR53" s="5">
        <f t="shared" si="44"/>
        <v>0</v>
      </c>
      <c r="AS53" s="5">
        <f t="shared" si="44"/>
        <v>0</v>
      </c>
      <c r="AT53" s="5">
        <f t="shared" si="44"/>
        <v>1481.1</v>
      </c>
      <c r="AU53" s="5">
        <f t="shared" si="44"/>
        <v>1481.1</v>
      </c>
      <c r="AV53" s="5">
        <f t="shared" si="44"/>
        <v>0</v>
      </c>
      <c r="AW53" s="5">
        <f t="shared" si="44"/>
        <v>0</v>
      </c>
      <c r="AX53" s="5">
        <f t="shared" si="44"/>
        <v>0</v>
      </c>
      <c r="AY53" s="5">
        <f t="shared" si="44"/>
        <v>1481.1</v>
      </c>
      <c r="AZ53" s="5">
        <f t="shared" si="44"/>
        <v>1481.1</v>
      </c>
      <c r="BA53" s="5">
        <f t="shared" si="44"/>
        <v>0</v>
      </c>
      <c r="BB53" s="5">
        <f t="shared" si="44"/>
        <v>0</v>
      </c>
      <c r="BC53" s="5">
        <f t="shared" si="44"/>
        <v>0</v>
      </c>
      <c r="BD53" s="5">
        <f t="shared" si="44"/>
        <v>1481.1</v>
      </c>
      <c r="BE53" s="5">
        <f t="shared" si="44"/>
        <v>1481.1</v>
      </c>
      <c r="BF53" s="5">
        <f t="shared" si="44"/>
        <v>0</v>
      </c>
      <c r="BG53" s="5">
        <f t="shared" si="44"/>
        <v>0</v>
      </c>
      <c r="BH53" s="5">
        <f t="shared" si="44"/>
        <v>0</v>
      </c>
      <c r="BI53" s="5">
        <f t="shared" si="44"/>
        <v>1481.1</v>
      </c>
      <c r="BJ53" s="5">
        <f t="shared" si="44"/>
        <v>1157.9000000000001</v>
      </c>
      <c r="BK53" s="5">
        <f t="shared" si="44"/>
        <v>0</v>
      </c>
      <c r="BL53" s="5">
        <f t="shared" si="44"/>
        <v>0</v>
      </c>
      <c r="BM53" s="5">
        <f t="shared" si="44"/>
        <v>0</v>
      </c>
      <c r="BN53" s="5">
        <f t="shared" si="44"/>
        <v>1157.9000000000001</v>
      </c>
      <c r="BO53" s="5">
        <f t="shared" si="44"/>
        <v>1481.1</v>
      </c>
      <c r="BP53" s="5">
        <f t="shared" si="44"/>
        <v>0</v>
      </c>
      <c r="BQ53" s="5">
        <f t="shared" si="44"/>
        <v>0</v>
      </c>
      <c r="BR53" s="5">
        <f t="shared" si="44"/>
        <v>0</v>
      </c>
      <c r="BS53" s="5">
        <f t="shared" si="44"/>
        <v>1481.1</v>
      </c>
      <c r="BT53" s="20">
        <f t="shared" si="44"/>
        <v>1544.7873</v>
      </c>
      <c r="BU53" s="23">
        <f t="shared" si="44"/>
        <v>0</v>
      </c>
      <c r="BV53" s="23">
        <f t="shared" si="44"/>
        <v>0</v>
      </c>
      <c r="BW53" s="23">
        <f t="shared" si="44"/>
        <v>0</v>
      </c>
      <c r="BX53" s="23">
        <f t="shared" si="44"/>
        <v>1544.7873</v>
      </c>
    </row>
    <row r="54" spans="1:76" ht="52.5" customHeight="1" x14ac:dyDescent="0.2">
      <c r="A54" s="3" t="s">
        <v>276</v>
      </c>
      <c r="B54" s="4" t="s">
        <v>277</v>
      </c>
      <c r="C54" s="4" t="s">
        <v>150</v>
      </c>
      <c r="D54" s="4" t="s">
        <v>278</v>
      </c>
      <c r="E54" s="4" t="s">
        <v>152</v>
      </c>
      <c r="F54" s="4" t="s">
        <v>0</v>
      </c>
      <c r="G54" s="4" t="s">
        <v>0</v>
      </c>
      <c r="H54" s="4" t="s">
        <v>0</v>
      </c>
      <c r="I54" s="4" t="s">
        <v>0</v>
      </c>
      <c r="J54" s="4" t="s">
        <v>0</v>
      </c>
      <c r="K54" s="4" t="s">
        <v>0</v>
      </c>
      <c r="L54" s="4" t="s">
        <v>0</v>
      </c>
      <c r="M54" s="4" t="s">
        <v>0</v>
      </c>
      <c r="N54" s="4" t="s">
        <v>0</v>
      </c>
      <c r="O54" s="4" t="s">
        <v>0</v>
      </c>
      <c r="P54" s="4" t="s">
        <v>0</v>
      </c>
      <c r="Q54" s="4" t="s">
        <v>0</v>
      </c>
      <c r="R54" s="4" t="s">
        <v>0</v>
      </c>
      <c r="S54" s="4" t="s">
        <v>0</v>
      </c>
      <c r="T54" s="4" t="s">
        <v>0</v>
      </c>
      <c r="U54" s="4" t="s">
        <v>0</v>
      </c>
      <c r="V54" s="4" t="s">
        <v>0</v>
      </c>
      <c r="W54" s="4" t="s">
        <v>0</v>
      </c>
      <c r="X54" s="4" t="s">
        <v>0</v>
      </c>
      <c r="Y54" s="4" t="s">
        <v>0</v>
      </c>
      <c r="Z54" s="4" t="s">
        <v>0</v>
      </c>
      <c r="AA54" s="4" t="s">
        <v>0</v>
      </c>
      <c r="AB54" s="4" t="s">
        <v>0</v>
      </c>
      <c r="AC54" s="4" t="s">
        <v>237</v>
      </c>
      <c r="AD54" s="4" t="s">
        <v>46</v>
      </c>
      <c r="AE54" s="4" t="s">
        <v>124</v>
      </c>
      <c r="AF54" s="5">
        <v>10</v>
      </c>
      <c r="AG54" s="5">
        <v>10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10</v>
      </c>
      <c r="AO54" s="5">
        <v>10</v>
      </c>
      <c r="AP54" s="5">
        <v>10</v>
      </c>
      <c r="AQ54" s="5">
        <v>0</v>
      </c>
      <c r="AR54" s="5">
        <v>0</v>
      </c>
      <c r="AS54" s="5">
        <v>0</v>
      </c>
      <c r="AT54" s="5">
        <v>10</v>
      </c>
      <c r="AU54" s="5">
        <v>10</v>
      </c>
      <c r="AV54" s="5">
        <v>0</v>
      </c>
      <c r="AW54" s="5">
        <v>0</v>
      </c>
      <c r="AX54" s="5">
        <v>0</v>
      </c>
      <c r="AY54" s="5">
        <v>10</v>
      </c>
      <c r="AZ54" s="5">
        <v>10</v>
      </c>
      <c r="BA54" s="5">
        <v>0</v>
      </c>
      <c r="BB54" s="5">
        <v>0</v>
      </c>
      <c r="BC54" s="5">
        <v>0</v>
      </c>
      <c r="BD54" s="5">
        <v>10</v>
      </c>
      <c r="BE54" s="5">
        <v>10</v>
      </c>
      <c r="BF54" s="5">
        <v>0</v>
      </c>
      <c r="BG54" s="5">
        <v>0</v>
      </c>
      <c r="BH54" s="5">
        <v>0</v>
      </c>
      <c r="BI54" s="5">
        <v>10</v>
      </c>
      <c r="BJ54" s="18">
        <f>AG54</f>
        <v>10</v>
      </c>
      <c r="BK54" s="18">
        <f>AI54</f>
        <v>0</v>
      </c>
      <c r="BL54" s="18">
        <f>AK54</f>
        <v>0</v>
      </c>
      <c r="BM54" s="18">
        <f>AM54</f>
        <v>0</v>
      </c>
      <c r="BN54" s="18">
        <f>AO54</f>
        <v>10</v>
      </c>
      <c r="BO54" s="18">
        <f>AP54</f>
        <v>10</v>
      </c>
      <c r="BP54" s="18">
        <f t="shared" ref="BP54:BP55" si="45">AQ54</f>
        <v>0</v>
      </c>
      <c r="BQ54" s="18">
        <f t="shared" ref="BQ54:BS55" si="46">AR54</f>
        <v>0</v>
      </c>
      <c r="BR54" s="18">
        <f t="shared" si="46"/>
        <v>0</v>
      </c>
      <c r="BS54" s="18">
        <f t="shared" si="46"/>
        <v>10</v>
      </c>
      <c r="BT54" s="19">
        <f t="shared" ref="BT54:BX55" si="47">BO54*104.3%</f>
        <v>10.43</v>
      </c>
      <c r="BU54" s="22">
        <f t="shared" si="47"/>
        <v>0</v>
      </c>
      <c r="BV54" s="22">
        <f t="shared" si="47"/>
        <v>0</v>
      </c>
      <c r="BW54" s="22">
        <f t="shared" si="47"/>
        <v>0</v>
      </c>
      <c r="BX54" s="22">
        <f t="shared" si="47"/>
        <v>10.43</v>
      </c>
    </row>
    <row r="55" spans="1:76" ht="409.5" x14ac:dyDescent="0.2">
      <c r="A55" s="3" t="s">
        <v>279</v>
      </c>
      <c r="B55" s="4" t="s">
        <v>280</v>
      </c>
      <c r="C55" s="4" t="s">
        <v>150</v>
      </c>
      <c r="D55" s="4" t="s">
        <v>281</v>
      </c>
      <c r="E55" s="4" t="s">
        <v>152</v>
      </c>
      <c r="F55" s="4" t="s">
        <v>0</v>
      </c>
      <c r="G55" s="4" t="s">
        <v>0</v>
      </c>
      <c r="H55" s="4" t="s">
        <v>0</v>
      </c>
      <c r="I55" s="4" t="s">
        <v>0</v>
      </c>
      <c r="J55" s="4" t="s">
        <v>0</v>
      </c>
      <c r="K55" s="4" t="s">
        <v>0</v>
      </c>
      <c r="L55" s="4" t="s">
        <v>0</v>
      </c>
      <c r="M55" s="4" t="s">
        <v>0</v>
      </c>
      <c r="N55" s="4" t="s">
        <v>0</v>
      </c>
      <c r="O55" s="4" t="s">
        <v>0</v>
      </c>
      <c r="P55" s="4" t="s">
        <v>0</v>
      </c>
      <c r="Q55" s="4" t="s">
        <v>0</v>
      </c>
      <c r="R55" s="4" t="s">
        <v>0</v>
      </c>
      <c r="S55" s="4" t="s">
        <v>0</v>
      </c>
      <c r="T55" s="4" t="s">
        <v>0</v>
      </c>
      <c r="U55" s="4" t="s">
        <v>0</v>
      </c>
      <c r="V55" s="4" t="s">
        <v>0</v>
      </c>
      <c r="W55" s="4" t="s">
        <v>0</v>
      </c>
      <c r="X55" s="4" t="s">
        <v>0</v>
      </c>
      <c r="Y55" s="4" t="s">
        <v>0</v>
      </c>
      <c r="Z55" s="4" t="s">
        <v>137</v>
      </c>
      <c r="AA55" s="4" t="s">
        <v>106</v>
      </c>
      <c r="AB55" s="4" t="s">
        <v>138</v>
      </c>
      <c r="AC55" s="4" t="s">
        <v>237</v>
      </c>
      <c r="AD55" s="4" t="s">
        <v>139</v>
      </c>
      <c r="AE55" s="4" t="s">
        <v>109</v>
      </c>
      <c r="AF55" s="5">
        <v>1250</v>
      </c>
      <c r="AG55" s="5">
        <v>1147.9000000000001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1250</v>
      </c>
      <c r="AO55" s="5">
        <v>1147.9000000000001</v>
      </c>
      <c r="AP55" s="5">
        <v>1471.1</v>
      </c>
      <c r="AQ55" s="5">
        <v>0</v>
      </c>
      <c r="AR55" s="5">
        <v>0</v>
      </c>
      <c r="AS55" s="5">
        <v>0</v>
      </c>
      <c r="AT55" s="5">
        <v>1471.1</v>
      </c>
      <c r="AU55" s="5">
        <v>1471.1</v>
      </c>
      <c r="AV55" s="5">
        <v>0</v>
      </c>
      <c r="AW55" s="5">
        <v>0</v>
      </c>
      <c r="AX55" s="5">
        <v>0</v>
      </c>
      <c r="AY55" s="5">
        <v>1471.1</v>
      </c>
      <c r="AZ55" s="5">
        <v>1471.1</v>
      </c>
      <c r="BA55" s="5">
        <v>0</v>
      </c>
      <c r="BB55" s="5">
        <v>0</v>
      </c>
      <c r="BC55" s="5">
        <v>0</v>
      </c>
      <c r="BD55" s="5">
        <v>1471.1</v>
      </c>
      <c r="BE55" s="5">
        <v>1471.1</v>
      </c>
      <c r="BF55" s="5">
        <v>0</v>
      </c>
      <c r="BG55" s="5">
        <v>0</v>
      </c>
      <c r="BH55" s="5">
        <v>0</v>
      </c>
      <c r="BI55" s="5">
        <v>1471.1</v>
      </c>
      <c r="BJ55" s="18">
        <f>AG55</f>
        <v>1147.9000000000001</v>
      </c>
      <c r="BK55" s="18">
        <f>AI55</f>
        <v>0</v>
      </c>
      <c r="BL55" s="18">
        <f>AK55</f>
        <v>0</v>
      </c>
      <c r="BM55" s="18">
        <f>AM55</f>
        <v>0</v>
      </c>
      <c r="BN55" s="18">
        <f>AO55</f>
        <v>1147.9000000000001</v>
      </c>
      <c r="BO55" s="18">
        <f>AP55</f>
        <v>1471.1</v>
      </c>
      <c r="BP55" s="18">
        <f t="shared" si="45"/>
        <v>0</v>
      </c>
      <c r="BQ55" s="18">
        <f t="shared" si="46"/>
        <v>0</v>
      </c>
      <c r="BR55" s="18">
        <f t="shared" si="46"/>
        <v>0</v>
      </c>
      <c r="BS55" s="18">
        <f t="shared" si="46"/>
        <v>1471.1</v>
      </c>
      <c r="BT55" s="19">
        <f t="shared" si="47"/>
        <v>1534.3572999999999</v>
      </c>
      <c r="BU55" s="22">
        <f t="shared" si="47"/>
        <v>0</v>
      </c>
      <c r="BV55" s="22">
        <f t="shared" si="47"/>
        <v>0</v>
      </c>
      <c r="BW55" s="22">
        <f t="shared" si="47"/>
        <v>0</v>
      </c>
      <c r="BX55" s="22">
        <f t="shared" si="47"/>
        <v>1534.3572999999999</v>
      </c>
    </row>
    <row r="56" spans="1:76" ht="38.25" x14ac:dyDescent="0.2">
      <c r="A56" s="3" t="s">
        <v>282</v>
      </c>
      <c r="B56" s="4" t="s">
        <v>283</v>
      </c>
      <c r="C56" s="4" t="s">
        <v>95</v>
      </c>
      <c r="D56" s="4" t="s">
        <v>95</v>
      </c>
      <c r="E56" s="4" t="s">
        <v>95</v>
      </c>
      <c r="F56" s="4" t="s">
        <v>95</v>
      </c>
      <c r="G56" s="4" t="s">
        <v>95</v>
      </c>
      <c r="H56" s="4" t="s">
        <v>95</v>
      </c>
      <c r="I56" s="4" t="s">
        <v>95</v>
      </c>
      <c r="J56" s="4" t="s">
        <v>95</v>
      </c>
      <c r="K56" s="4" t="s">
        <v>95</v>
      </c>
      <c r="L56" s="4" t="s">
        <v>95</v>
      </c>
      <c r="M56" s="4" t="s">
        <v>95</v>
      </c>
      <c r="N56" s="4" t="s">
        <v>95</v>
      </c>
      <c r="O56" s="4" t="s">
        <v>95</v>
      </c>
      <c r="P56" s="4" t="s">
        <v>95</v>
      </c>
      <c r="Q56" s="4" t="s">
        <v>95</v>
      </c>
      <c r="R56" s="4" t="s">
        <v>95</v>
      </c>
      <c r="S56" s="4" t="s">
        <v>95</v>
      </c>
      <c r="T56" s="4" t="s">
        <v>95</v>
      </c>
      <c r="U56" s="4" t="s">
        <v>95</v>
      </c>
      <c r="V56" s="4" t="s">
        <v>95</v>
      </c>
      <c r="W56" s="4" t="s">
        <v>95</v>
      </c>
      <c r="X56" s="4" t="s">
        <v>95</v>
      </c>
      <c r="Y56" s="4" t="s">
        <v>95</v>
      </c>
      <c r="Z56" s="4" t="s">
        <v>95</v>
      </c>
      <c r="AA56" s="4" t="s">
        <v>95</v>
      </c>
      <c r="AB56" s="4" t="s">
        <v>95</v>
      </c>
      <c r="AC56" s="4" t="s">
        <v>95</v>
      </c>
      <c r="AD56" s="4" t="s">
        <v>95</v>
      </c>
      <c r="AE56" s="4" t="s">
        <v>95</v>
      </c>
      <c r="AF56" s="5">
        <f>AF57-AF52</f>
        <v>32963.199999999997</v>
      </c>
      <c r="AG56" s="5">
        <f t="shared" ref="AG56:BX56" si="48">AG57-AG52</f>
        <v>30559.4</v>
      </c>
      <c r="AH56" s="5">
        <f t="shared" si="48"/>
        <v>9371.7000000000007</v>
      </c>
      <c r="AI56" s="5">
        <f t="shared" si="48"/>
        <v>9371.7000000000007</v>
      </c>
      <c r="AJ56" s="5">
        <f t="shared" si="48"/>
        <v>1996.7</v>
      </c>
      <c r="AK56" s="5">
        <f t="shared" si="48"/>
        <v>1996.7</v>
      </c>
      <c r="AL56" s="5">
        <f t="shared" si="48"/>
        <v>0</v>
      </c>
      <c r="AM56" s="5">
        <f t="shared" si="48"/>
        <v>0</v>
      </c>
      <c r="AN56" s="5">
        <f t="shared" si="48"/>
        <v>21564.800000000003</v>
      </c>
      <c r="AO56" s="5">
        <f t="shared" si="48"/>
        <v>19191</v>
      </c>
      <c r="AP56" s="5">
        <f t="shared" si="48"/>
        <v>9426.9</v>
      </c>
      <c r="AQ56" s="5">
        <f t="shared" si="48"/>
        <v>114.1</v>
      </c>
      <c r="AR56" s="5">
        <f t="shared" si="48"/>
        <v>1838.7</v>
      </c>
      <c r="AS56" s="5">
        <f t="shared" si="48"/>
        <v>0</v>
      </c>
      <c r="AT56" s="5">
        <f t="shared" si="48"/>
        <v>7474.2000000000007</v>
      </c>
      <c r="AU56" s="5">
        <f t="shared" si="48"/>
        <v>7456.4</v>
      </c>
      <c r="AV56" s="5">
        <f t="shared" si="48"/>
        <v>115.3</v>
      </c>
      <c r="AW56" s="5">
        <f t="shared" si="48"/>
        <v>76.3</v>
      </c>
      <c r="AX56" s="5">
        <f t="shared" si="48"/>
        <v>0</v>
      </c>
      <c r="AY56" s="5">
        <f t="shared" si="48"/>
        <v>7264.9</v>
      </c>
      <c r="AZ56" s="5">
        <f t="shared" si="48"/>
        <v>7575.9</v>
      </c>
      <c r="BA56" s="5">
        <f t="shared" si="48"/>
        <v>119.9</v>
      </c>
      <c r="BB56" s="5">
        <f t="shared" si="48"/>
        <v>76.3</v>
      </c>
      <c r="BC56" s="5">
        <f t="shared" si="48"/>
        <v>0</v>
      </c>
      <c r="BD56" s="5">
        <f t="shared" si="48"/>
        <v>7379.7999999999993</v>
      </c>
      <c r="BE56" s="5">
        <f t="shared" si="48"/>
        <v>7575.9</v>
      </c>
      <c r="BF56" s="5">
        <f t="shared" si="48"/>
        <v>119.9</v>
      </c>
      <c r="BG56" s="5">
        <f t="shared" si="48"/>
        <v>76.3</v>
      </c>
      <c r="BH56" s="5">
        <f t="shared" si="48"/>
        <v>0</v>
      </c>
      <c r="BI56" s="5">
        <f t="shared" si="48"/>
        <v>7379.7999999999993</v>
      </c>
      <c r="BJ56" s="5">
        <f t="shared" si="48"/>
        <v>30559.4</v>
      </c>
      <c r="BK56" s="5">
        <f t="shared" si="48"/>
        <v>9371.7000000000007</v>
      </c>
      <c r="BL56" s="5">
        <f t="shared" si="48"/>
        <v>1996.7</v>
      </c>
      <c r="BM56" s="5">
        <f t="shared" si="48"/>
        <v>0</v>
      </c>
      <c r="BN56" s="5">
        <f t="shared" si="48"/>
        <v>19191</v>
      </c>
      <c r="BO56" s="5">
        <f t="shared" si="48"/>
        <v>9426.9</v>
      </c>
      <c r="BP56" s="5">
        <f t="shared" si="48"/>
        <v>114.1</v>
      </c>
      <c r="BQ56" s="5">
        <f t="shared" si="48"/>
        <v>1838.7</v>
      </c>
      <c r="BR56" s="5">
        <f t="shared" si="48"/>
        <v>0</v>
      </c>
      <c r="BS56" s="5">
        <f t="shared" si="48"/>
        <v>7474.2000000000007</v>
      </c>
      <c r="BT56" s="5">
        <f t="shared" si="48"/>
        <v>9832.2566999999981</v>
      </c>
      <c r="BU56" s="5">
        <f t="shared" si="48"/>
        <v>119.00629999999998</v>
      </c>
      <c r="BV56" s="5">
        <f t="shared" si="48"/>
        <v>1917.7640999999999</v>
      </c>
      <c r="BW56" s="5">
        <f t="shared" si="48"/>
        <v>0</v>
      </c>
      <c r="BX56" s="5">
        <f t="shared" si="48"/>
        <v>7795.5905999999995</v>
      </c>
    </row>
    <row r="57" spans="1:76" ht="25.5" x14ac:dyDescent="0.2">
      <c r="A57" s="3" t="s">
        <v>284</v>
      </c>
      <c r="B57" s="4" t="s">
        <v>285</v>
      </c>
      <c r="C57" s="4" t="s">
        <v>95</v>
      </c>
      <c r="D57" s="4" t="s">
        <v>95</v>
      </c>
      <c r="E57" s="4" t="s">
        <v>95</v>
      </c>
      <c r="F57" s="4" t="s">
        <v>95</v>
      </c>
      <c r="G57" s="4" t="s">
        <v>95</v>
      </c>
      <c r="H57" s="4" t="s">
        <v>95</v>
      </c>
      <c r="I57" s="4" t="s">
        <v>95</v>
      </c>
      <c r="J57" s="4" t="s">
        <v>95</v>
      </c>
      <c r="K57" s="4" t="s">
        <v>95</v>
      </c>
      <c r="L57" s="4" t="s">
        <v>95</v>
      </c>
      <c r="M57" s="4" t="s">
        <v>95</v>
      </c>
      <c r="N57" s="4" t="s">
        <v>95</v>
      </c>
      <c r="O57" s="4" t="s">
        <v>95</v>
      </c>
      <c r="P57" s="4" t="s">
        <v>95</v>
      </c>
      <c r="Q57" s="4" t="s">
        <v>95</v>
      </c>
      <c r="R57" s="4" t="s">
        <v>95</v>
      </c>
      <c r="S57" s="4" t="s">
        <v>95</v>
      </c>
      <c r="T57" s="4" t="s">
        <v>95</v>
      </c>
      <c r="U57" s="4" t="s">
        <v>95</v>
      </c>
      <c r="V57" s="4" t="s">
        <v>95</v>
      </c>
      <c r="W57" s="4" t="s">
        <v>95</v>
      </c>
      <c r="X57" s="4" t="s">
        <v>95</v>
      </c>
      <c r="Y57" s="4" t="s">
        <v>95</v>
      </c>
      <c r="Z57" s="4" t="s">
        <v>95</v>
      </c>
      <c r="AA57" s="4" t="s">
        <v>95</v>
      </c>
      <c r="AB57" s="4" t="s">
        <v>95</v>
      </c>
      <c r="AC57" s="4" t="s">
        <v>95</v>
      </c>
      <c r="AD57" s="4" t="s">
        <v>95</v>
      </c>
      <c r="AE57" s="4" t="s">
        <v>95</v>
      </c>
      <c r="AF57" s="5">
        <f>AF10</f>
        <v>34223.199999999997</v>
      </c>
      <c r="AG57" s="5">
        <f t="shared" ref="AG57:BX57" si="49">AG10</f>
        <v>31717.300000000003</v>
      </c>
      <c r="AH57" s="5">
        <f t="shared" si="49"/>
        <v>9371.7000000000007</v>
      </c>
      <c r="AI57" s="5">
        <f t="shared" si="49"/>
        <v>9371.7000000000007</v>
      </c>
      <c r="AJ57" s="5">
        <f t="shared" si="49"/>
        <v>1996.7</v>
      </c>
      <c r="AK57" s="5">
        <f t="shared" si="49"/>
        <v>1996.7</v>
      </c>
      <c r="AL57" s="5">
        <f t="shared" si="49"/>
        <v>0</v>
      </c>
      <c r="AM57" s="5">
        <f t="shared" si="49"/>
        <v>0</v>
      </c>
      <c r="AN57" s="5">
        <f t="shared" si="49"/>
        <v>22824.800000000003</v>
      </c>
      <c r="AO57" s="5">
        <f t="shared" si="49"/>
        <v>20348.900000000001</v>
      </c>
      <c r="AP57" s="5">
        <f t="shared" si="49"/>
        <v>10908</v>
      </c>
      <c r="AQ57" s="5">
        <f t="shared" si="49"/>
        <v>114.1</v>
      </c>
      <c r="AR57" s="5">
        <f t="shared" si="49"/>
        <v>1838.7</v>
      </c>
      <c r="AS57" s="5">
        <f t="shared" si="49"/>
        <v>0</v>
      </c>
      <c r="AT57" s="5">
        <f t="shared" si="49"/>
        <v>8955.3000000000011</v>
      </c>
      <c r="AU57" s="5">
        <f t="shared" si="49"/>
        <v>8937.5</v>
      </c>
      <c r="AV57" s="5">
        <f t="shared" si="49"/>
        <v>115.3</v>
      </c>
      <c r="AW57" s="5">
        <f t="shared" si="49"/>
        <v>76.3</v>
      </c>
      <c r="AX57" s="5">
        <f t="shared" si="49"/>
        <v>0</v>
      </c>
      <c r="AY57" s="5">
        <f t="shared" si="49"/>
        <v>8746</v>
      </c>
      <c r="AZ57" s="5">
        <f t="shared" si="49"/>
        <v>9057</v>
      </c>
      <c r="BA57" s="5">
        <f t="shared" si="49"/>
        <v>119.9</v>
      </c>
      <c r="BB57" s="5">
        <f t="shared" si="49"/>
        <v>76.3</v>
      </c>
      <c r="BC57" s="5">
        <f t="shared" si="49"/>
        <v>0</v>
      </c>
      <c r="BD57" s="5">
        <f t="shared" si="49"/>
        <v>8860.9</v>
      </c>
      <c r="BE57" s="5">
        <f t="shared" si="49"/>
        <v>9057</v>
      </c>
      <c r="BF57" s="5">
        <f t="shared" si="49"/>
        <v>119.9</v>
      </c>
      <c r="BG57" s="5">
        <f t="shared" si="49"/>
        <v>76.3</v>
      </c>
      <c r="BH57" s="5">
        <f t="shared" si="49"/>
        <v>0</v>
      </c>
      <c r="BI57" s="5">
        <f t="shared" si="49"/>
        <v>8860.9</v>
      </c>
      <c r="BJ57" s="5">
        <f t="shared" si="49"/>
        <v>31717.300000000003</v>
      </c>
      <c r="BK57" s="5">
        <f t="shared" si="49"/>
        <v>9371.7000000000007</v>
      </c>
      <c r="BL57" s="5">
        <f t="shared" si="49"/>
        <v>1996.7</v>
      </c>
      <c r="BM57" s="5">
        <f t="shared" si="49"/>
        <v>0</v>
      </c>
      <c r="BN57" s="5">
        <f t="shared" si="49"/>
        <v>20348.900000000001</v>
      </c>
      <c r="BO57" s="5">
        <f t="shared" si="49"/>
        <v>10908</v>
      </c>
      <c r="BP57" s="5">
        <f t="shared" si="49"/>
        <v>114.1</v>
      </c>
      <c r="BQ57" s="5">
        <f t="shared" si="49"/>
        <v>1838.7</v>
      </c>
      <c r="BR57" s="5">
        <f t="shared" si="49"/>
        <v>0</v>
      </c>
      <c r="BS57" s="5">
        <f t="shared" si="49"/>
        <v>8955.3000000000011</v>
      </c>
      <c r="BT57" s="5">
        <f t="shared" si="49"/>
        <v>11377.043999999998</v>
      </c>
      <c r="BU57" s="5">
        <f t="shared" si="49"/>
        <v>119.00629999999998</v>
      </c>
      <c r="BV57" s="5">
        <f t="shared" si="49"/>
        <v>1917.7640999999999</v>
      </c>
      <c r="BW57" s="5">
        <f t="shared" si="49"/>
        <v>0</v>
      </c>
      <c r="BX57" s="5">
        <f t="shared" si="49"/>
        <v>9340.3778999999995</v>
      </c>
    </row>
    <row r="58" spans="1:76" x14ac:dyDescent="0.2">
      <c r="A58" s="8" t="s">
        <v>0</v>
      </c>
      <c r="B58" s="8" t="s">
        <v>0</v>
      </c>
      <c r="C58" s="8" t="s">
        <v>0</v>
      </c>
      <c r="D58" s="8" t="s">
        <v>0</v>
      </c>
      <c r="E58" s="8" t="s">
        <v>0</v>
      </c>
      <c r="F58" s="8" t="s">
        <v>0</v>
      </c>
      <c r="G58" s="8" t="s">
        <v>0</v>
      </c>
      <c r="H58" s="8" t="s">
        <v>0</v>
      </c>
      <c r="I58" s="8" t="s">
        <v>0</v>
      </c>
      <c r="J58" s="8" t="s">
        <v>0</v>
      </c>
      <c r="K58" s="8" t="s">
        <v>0</v>
      </c>
      <c r="L58" s="8" t="s">
        <v>0</v>
      </c>
      <c r="M58" s="8" t="s">
        <v>0</v>
      </c>
      <c r="N58" s="8" t="s">
        <v>0</v>
      </c>
      <c r="O58" s="8" t="s">
        <v>0</v>
      </c>
      <c r="P58" s="8" t="s">
        <v>0</v>
      </c>
      <c r="Q58" s="8" t="s">
        <v>0</v>
      </c>
      <c r="R58" s="8" t="s">
        <v>0</v>
      </c>
      <c r="S58" s="8" t="s">
        <v>0</v>
      </c>
      <c r="T58" s="8" t="s">
        <v>0</v>
      </c>
      <c r="U58" s="8" t="s">
        <v>0</v>
      </c>
      <c r="V58" s="8" t="s">
        <v>0</v>
      </c>
      <c r="W58" s="8" t="s">
        <v>0</v>
      </c>
      <c r="X58" s="8" t="s">
        <v>0</v>
      </c>
      <c r="Y58" s="8" t="s">
        <v>0</v>
      </c>
      <c r="Z58" s="8" t="s">
        <v>0</v>
      </c>
      <c r="AA58" s="8" t="s">
        <v>0</v>
      </c>
      <c r="AB58" s="8" t="s">
        <v>0</v>
      </c>
      <c r="AC58" s="8" t="s">
        <v>0</v>
      </c>
      <c r="AD58" s="8" t="s">
        <v>0</v>
      </c>
      <c r="AE58" s="8" t="s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</row>
  </sheetData>
  <mergeCells count="62">
    <mergeCell ref="BJ5:BX5"/>
    <mergeCell ref="BO6:BS6"/>
    <mergeCell ref="BT6:BX6"/>
    <mergeCell ref="BT7:BT8"/>
    <mergeCell ref="BU7:BU8"/>
    <mergeCell ref="BV7:BV8"/>
    <mergeCell ref="BW7:BW8"/>
    <mergeCell ref="BK7:BK8"/>
    <mergeCell ref="BL7:BL8"/>
    <mergeCell ref="BM7:BM8"/>
    <mergeCell ref="BJ6:BN6"/>
    <mergeCell ref="BJ7:BJ8"/>
    <mergeCell ref="BO7:BO8"/>
    <mergeCell ref="BP7:BP8"/>
    <mergeCell ref="BQ7:BQ8"/>
    <mergeCell ref="BR7:BR8"/>
    <mergeCell ref="BS7:BS8"/>
    <mergeCell ref="BX7:BX8"/>
    <mergeCell ref="BN7:BN8"/>
    <mergeCell ref="AD9:AE9"/>
    <mergeCell ref="BF7:BI7"/>
    <mergeCell ref="AT7:AT8"/>
    <mergeCell ref="AU7:AU8"/>
    <mergeCell ref="AV7:AV8"/>
    <mergeCell ref="AW7:AW8"/>
    <mergeCell ref="AX7:AX8"/>
    <mergeCell ref="AY7:AY8"/>
    <mergeCell ref="AZ7:AZ8"/>
    <mergeCell ref="BA7:BD7"/>
    <mergeCell ref="BE7:BE8"/>
    <mergeCell ref="AF7:AG7"/>
    <mergeCell ref="AH7:AI7"/>
    <mergeCell ref="AU6:AY6"/>
    <mergeCell ref="AC5:AC8"/>
    <mergeCell ref="AD5:AE7"/>
    <mergeCell ref="AP7:AP8"/>
    <mergeCell ref="AQ7:AQ8"/>
    <mergeCell ref="AR7:AR8"/>
    <mergeCell ref="AS7:AS8"/>
    <mergeCell ref="AF5:BI5"/>
    <mergeCell ref="AZ6:BI6"/>
    <mergeCell ref="AJ7:AK7"/>
    <mergeCell ref="AL7:AM7"/>
    <mergeCell ref="AN7:AO7"/>
    <mergeCell ref="AF6:AO6"/>
    <mergeCell ref="AP6:AT6"/>
    <mergeCell ref="C7:E7"/>
    <mergeCell ref="F7:I7"/>
    <mergeCell ref="J7:L7"/>
    <mergeCell ref="A1:T1"/>
    <mergeCell ref="A2:T2"/>
    <mergeCell ref="A3:T3"/>
    <mergeCell ref="A5:A8"/>
    <mergeCell ref="B5:B8"/>
    <mergeCell ref="C5:AB5"/>
    <mergeCell ref="M7:P7"/>
    <mergeCell ref="Q7:S7"/>
    <mergeCell ref="T7:V7"/>
    <mergeCell ref="W7:Y7"/>
    <mergeCell ref="Z7:AB7"/>
    <mergeCell ref="C6:V6"/>
    <mergeCell ref="W6:AB6"/>
  </mergeCells>
  <pageMargins left="0.39370080000000002" right="0.39370080000000002" top="0.39370080000000002" bottom="0.56653540000000002" header="0.3" footer="0.3"/>
  <pageSetup paperSize="9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2021-05-17T04:20:51Z</dcterms:modified>
</cp:coreProperties>
</file>